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500" firstSheet="1" activeTab="1"/>
  </bookViews>
  <sheets>
    <sheet name="Suscetibilidade" sheetId="1" state="hidden" r:id="rId1"/>
    <sheet name="1" sheetId="2" r:id="rId2"/>
  </sheets>
  <definedNames>
    <definedName name="_xlnm.Print_Area" localSheetId="1">'1'!$A$1:$L$40</definedName>
    <definedName name="_xlnm.Print_Area" localSheetId="0">'Suscetibilidade'!$A$1:$J$39</definedName>
  </definedNames>
  <calcPr fullCalcOnLoad="1"/>
</workbook>
</file>

<file path=xl/sharedStrings.xml><?xml version="1.0" encoding="utf-8"?>
<sst xmlns="http://schemas.openxmlformats.org/spreadsheetml/2006/main" count="105" uniqueCount="47">
  <si>
    <t>Tabela 22.2 - Classes de Suscetibilidade a Deslizamentos, total e percentual, 
segundo as Grandes Regiões e as  Unidades da Federação</t>
  </si>
  <si>
    <t>Grandes Regiões
e
Unidades da Federação</t>
  </si>
  <si>
    <r>
      <rPr>
        <sz val="7"/>
        <rFont val="Univers LT Std 55"/>
        <family val="2"/>
      </rPr>
      <t>Total
(km</t>
    </r>
    <r>
      <rPr>
        <vertAlign val="superscript"/>
        <sz val="7"/>
        <rFont val="Univers LT Std 55"/>
        <family val="2"/>
      </rPr>
      <t>2</t>
    </r>
    <r>
      <rPr>
        <sz val="7"/>
        <rFont val="Univers LT Std 55"/>
        <family val="2"/>
      </rPr>
      <t>)</t>
    </r>
  </si>
  <si>
    <t>Suscetibilidade a Deslizamentos</t>
  </si>
  <si>
    <t>Muito Baixa</t>
  </si>
  <si>
    <t>Baixa</t>
  </si>
  <si>
    <t>Média</t>
  </si>
  <si>
    <t>Alta</t>
  </si>
  <si>
    <t>Muito Alta</t>
  </si>
  <si>
    <t>Percentual
(%)</t>
  </si>
  <si>
    <t xml:space="preserve">          Brasil</t>
  </si>
  <si>
    <t xml:space="preserve">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</si>
  <si>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</si>
  <si>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</si>
  <si>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</si>
  <si>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</si>
  <si>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</si>
  <si>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</si>
  <si>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</si>
  <si>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</si>
  <si>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</si>
  <si>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</si>
  <si>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</si>
  <si>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</si>
  <si>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</si>
  <si>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</si>
  <si>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</si>
  <si>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</si>
  <si>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</si>
  <si>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Sudeste</t>
  </si>
  <si>
    <t>Minas Gerais</t>
  </si>
  <si>
    <t>Espírito Santo</t>
  </si>
  <si>
    <t>Rio de Janeiro</t>
  </si>
  <si>
    <t>São Paulo</t>
  </si>
  <si>
    <t xml:space="preserve">    Sul</t>
  </si>
  <si>
    <t>Paraná</t>
  </si>
  <si>
    <t>Santa Catarina</t>
  </si>
  <si>
    <t>Rio Grande do Sul</t>
  </si>
  <si>
    <t xml:space="preserve">    Centro-Oeste</t>
  </si>
  <si>
    <t>Mato Grosso do Sul</t>
  </si>
  <si>
    <t>Mato Grosso</t>
  </si>
  <si>
    <t>Goiás</t>
  </si>
  <si>
    <t>Distrito Federal</t>
  </si>
  <si>
    <t>Tabela 1.3.4.12  - Classes de Suscetibilidade a Deslizamentos, total e percentual, 
segundo as Grandes Regiões e as Unidades da Federação - 2019</t>
  </si>
  <si>
    <r>
      <t>Total
(km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</si>
  <si>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Total
(km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>)</t>
    </r>
  </si>
  <si>
    <r>
      <t xml:space="preserve">Fonte: </t>
    </r>
    <r>
      <rPr>
        <sz val="7"/>
        <rFont val="Arial"/>
        <family val="2"/>
      </rPr>
      <t>Suscetibilidade a deslizamentos do Brasil: primeira aproximação. Rio de Janeiro: IBGE, 2019. (Macrocaracterização dos Recursos Naturais do Brasil, v. 2). Disponível em: https://biblioteca.ibge.gov.br/visualizacao/livros/liv101684.pdf. Acesso em: jan. 2023.</t>
    </r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</si>
</sst>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-416]#,##0_);\(#,##0\)"/>
    <numFmt numFmtId="165" formatCode="_-* #,##0.00_-;\-* #,##0.00_-;_-* \-??_-;_-@_-"/>
    <numFmt numFmtId="166" formatCode="#\ ###\ ##0"/>
    <numFmt numFmtId="167" formatCode="0.0"/>
  </numFmts>
  <fonts count="79">
    <font>
      <sz val="11"/>
      <color rgb="FF333333"/>
      <name val="Calibri"/>
      <family val="2"/>
    </font>
    <font>
      <sz val="11"/>
      <color indexed="55"/>
      <name val="Calibri"/>
      <family val="2"/>
    </font>
    <font>
      <sz val="10"/>
      <color indexed="19"/>
      <name val="Calibri"/>
      <family val="2"/>
    </font>
    <font>
      <b/>
      <sz val="10"/>
      <color indexed="55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i/>
      <sz val="10"/>
      <color indexed="15"/>
      <name val="Calibri"/>
      <family val="2"/>
    </font>
    <font>
      <sz val="10"/>
      <color indexed="9"/>
      <name val="Calibri"/>
      <family val="2"/>
    </font>
    <font>
      <sz val="18"/>
      <color indexed="55"/>
      <name val="Calibri"/>
      <family val="2"/>
    </font>
    <font>
      <sz val="12"/>
      <color indexed="55"/>
      <name val="Calibri"/>
      <family val="2"/>
    </font>
    <font>
      <sz val="10"/>
      <color indexed="11"/>
      <name val="Calibri"/>
      <family val="2"/>
    </font>
    <font>
      <sz val="11"/>
      <name val="Calibri"/>
      <family val="2"/>
    </font>
    <font>
      <sz val="10"/>
      <color indexed="55"/>
      <name val="Calibri"/>
      <family val="2"/>
    </font>
    <font>
      <sz val="7"/>
      <color indexed="55"/>
      <name val="Univers LT Std 55"/>
      <family val="2"/>
    </font>
    <font>
      <b/>
      <sz val="9"/>
      <name val="Univers LT Std 45 Light"/>
      <family val="2"/>
    </font>
    <font>
      <b/>
      <sz val="7"/>
      <name val="Univers LT Std 55"/>
      <family val="2"/>
    </font>
    <font>
      <sz val="7"/>
      <name val="Univers LT Std 55"/>
      <family val="2"/>
    </font>
    <font>
      <vertAlign val="superscript"/>
      <sz val="7"/>
      <name val="Univers LT Std 55"/>
      <family val="2"/>
    </font>
    <font>
      <b/>
      <sz val="7"/>
      <name val="Univers LT Std 45 Light"/>
      <family val="2"/>
    </font>
    <font>
      <sz val="6"/>
      <name val="Arial"/>
      <family val="2"/>
    </font>
    <font>
      <sz val="10"/>
      <name val="Arial"/>
      <family val="2"/>
    </font>
    <font>
      <sz val="7"/>
      <color indexed="55"/>
      <name val="Univers LT Std 45 Light"/>
      <family val="2"/>
    </font>
    <font>
      <sz val="18"/>
      <color indexed="51"/>
      <name val="Calibri Light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5"/>
      <name val="Calibri"/>
      <family val="2"/>
    </font>
    <font>
      <sz val="11"/>
      <color indexed="19"/>
      <name val="Calibri"/>
      <family val="2"/>
    </font>
    <font>
      <b/>
      <sz val="8"/>
      <name val="Arial"/>
      <family val="2"/>
    </font>
    <font>
      <sz val="7"/>
      <color indexed="55"/>
      <name val="Arial"/>
      <family val="2"/>
    </font>
    <font>
      <sz val="11"/>
      <color indexed="5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6"/>
      <color indexed="55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Univers LT Std 55"/>
      <family val="2"/>
    </font>
    <font>
      <sz val="7"/>
      <color rgb="FF333333"/>
      <name val="Univers LT Std 45 Light"/>
      <family val="2"/>
    </font>
    <font>
      <sz val="7"/>
      <color rgb="FF333333"/>
      <name val="Arial"/>
      <family val="2"/>
    </font>
    <font>
      <sz val="11"/>
      <color rgb="FF333333"/>
      <name val="Arial"/>
      <family val="2"/>
    </font>
    <font>
      <sz val="6"/>
      <color rgb="FF33333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9" fillId="22" borderId="0" applyBorder="0" applyProtection="0">
      <alignment/>
    </xf>
    <xf numFmtId="0" fontId="49" fillId="0" borderId="0" applyBorder="0" applyProtection="0">
      <alignment/>
    </xf>
    <xf numFmtId="0" fontId="50" fillId="23" borderId="0" applyBorder="0" applyProtection="0">
      <alignment/>
    </xf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3" borderId="1" applyNumberFormat="0" applyAlignment="0" applyProtection="0"/>
    <xf numFmtId="0" fontId="57" fillId="34" borderId="0" applyBorder="0" applyProtection="0">
      <alignment/>
    </xf>
    <xf numFmtId="0" fontId="19" fillId="0" borderId="0">
      <alignment/>
      <protection/>
    </xf>
    <xf numFmtId="0" fontId="58" fillId="0" borderId="0" applyBorder="0" applyProtection="0">
      <alignment/>
    </xf>
    <xf numFmtId="0" fontId="59" fillId="3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6" borderId="0" applyBorder="0" applyProtection="0">
      <alignment/>
    </xf>
    <xf numFmtId="0" fontId="63" fillId="37" borderId="0" applyNumberFormat="0" applyBorder="0" applyAlignment="0" applyProtection="0"/>
    <xf numFmtId="164" fontId="11" fillId="0" borderId="0">
      <alignment/>
      <protection/>
    </xf>
    <xf numFmtId="0" fontId="0" fillId="38" borderId="4" applyNumberFormat="0" applyFont="0" applyAlignment="0" applyProtection="0"/>
    <xf numFmtId="0" fontId="64" fillId="36" borderId="5" applyProtection="0">
      <alignment/>
    </xf>
    <xf numFmtId="9" fontId="0" fillId="0" borderId="0" applyFont="0" applyFill="0" applyBorder="0" applyAlignment="0" applyProtection="0"/>
    <xf numFmtId="0" fontId="65" fillId="39" borderId="0" applyNumberFormat="0" applyBorder="0" applyAlignment="0" applyProtection="0"/>
    <xf numFmtId="0" fontId="66" fillId="25" borderId="6" applyNumberFormat="0" applyAlignment="0" applyProtection="0"/>
    <xf numFmtId="41" fontId="0" fillId="0" borderId="0" applyFont="0" applyFill="0" applyBorder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165" fontId="20" fillId="0" borderId="0" applyBorder="0" applyProtection="0">
      <alignment/>
    </xf>
    <xf numFmtId="0" fontId="50" fillId="0" borderId="0" applyBorder="0" applyProtection="0">
      <alignment/>
    </xf>
  </cellStyleXfs>
  <cellXfs count="46">
    <xf numFmtId="0" fontId="0" fillId="0" borderId="0" xfId="0" applyAlignment="1">
      <alignment/>
    </xf>
    <xf numFmtId="0" fontId="16" fillId="40" borderId="11" xfId="0" applyFont="1" applyFill="1" applyBorder="1" applyAlignment="1">
      <alignment horizontal="center" vertical="center" wrapText="1"/>
    </xf>
    <xf numFmtId="0" fontId="74" fillId="40" borderId="0" xfId="0" applyFont="1" applyFill="1" applyAlignment="1">
      <alignment/>
    </xf>
    <xf numFmtId="0" fontId="15" fillId="40" borderId="0" xfId="0" applyFont="1" applyFill="1" applyAlignment="1">
      <alignment vertical="center"/>
    </xf>
    <xf numFmtId="0" fontId="16" fillId="40" borderId="0" xfId="0" applyFont="1" applyFill="1" applyAlignment="1">
      <alignment horizontal="right" vertical="center"/>
    </xf>
    <xf numFmtId="0" fontId="16" fillId="40" borderId="12" xfId="0" applyFont="1" applyFill="1" applyBorder="1" applyAlignment="1">
      <alignment horizontal="center" vertical="center" wrapText="1"/>
    </xf>
    <xf numFmtId="0" fontId="18" fillId="40" borderId="0" xfId="50" applyFont="1" applyFill="1" applyAlignment="1">
      <alignment horizontal="left"/>
      <protection/>
    </xf>
    <xf numFmtId="166" fontId="18" fillId="40" borderId="13" xfId="76" applyNumberFormat="1" applyFont="1" applyFill="1" applyBorder="1" applyAlignment="1" applyProtection="1">
      <alignment horizontal="right"/>
      <protection/>
    </xf>
    <xf numFmtId="167" fontId="18" fillId="40" borderId="13" xfId="76" applyNumberFormat="1" applyFont="1" applyFill="1" applyBorder="1" applyAlignment="1" applyProtection="1">
      <alignment horizontal="right"/>
      <protection/>
    </xf>
    <xf numFmtId="0" fontId="75" fillId="40" borderId="13" xfId="0" applyFont="1" applyFill="1" applyBorder="1" applyAlignment="1">
      <alignment/>
    </xf>
    <xf numFmtId="0" fontId="75" fillId="40" borderId="0" xfId="0" applyFont="1" applyFill="1" applyAlignment="1">
      <alignment/>
    </xf>
    <xf numFmtId="0" fontId="16" fillId="40" borderId="0" xfId="50" applyFont="1" applyFill="1" applyAlignment="1">
      <alignment horizontal="left" vertical="center"/>
      <protection/>
    </xf>
    <xf numFmtId="166" fontId="16" fillId="40" borderId="13" xfId="76" applyNumberFormat="1" applyFont="1" applyFill="1" applyBorder="1" applyAlignment="1" applyProtection="1">
      <alignment horizontal="right" vertical="center"/>
      <protection/>
    </xf>
    <xf numFmtId="167" fontId="16" fillId="40" borderId="13" xfId="76" applyNumberFormat="1" applyFont="1" applyFill="1" applyBorder="1" applyAlignment="1" applyProtection="1">
      <alignment horizontal="right" vertical="center"/>
      <protection/>
    </xf>
    <xf numFmtId="0" fontId="74" fillId="40" borderId="13" xfId="0" applyFont="1" applyFill="1" applyBorder="1" applyAlignment="1">
      <alignment/>
    </xf>
    <xf numFmtId="166" fontId="74" fillId="40" borderId="0" xfId="0" applyNumberFormat="1" applyFont="1" applyFill="1" applyAlignment="1">
      <alignment/>
    </xf>
    <xf numFmtId="0" fontId="16" fillId="40" borderId="14" xfId="50" applyFont="1" applyFill="1" applyBorder="1" applyAlignment="1">
      <alignment horizontal="center" vertical="center" wrapText="1"/>
      <protection/>
    </xf>
    <xf numFmtId="0" fontId="14" fillId="40" borderId="0" xfId="0" applyFont="1" applyFill="1" applyAlignment="1">
      <alignment horizontal="center" vertical="center" wrapText="1"/>
    </xf>
    <xf numFmtId="0" fontId="16" fillId="40" borderId="15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18" xfId="0" applyFont="1" applyFill="1" applyBorder="1" applyAlignment="1">
      <alignment horizontal="center" vertical="center" wrapText="1"/>
    </xf>
    <xf numFmtId="164" fontId="37" fillId="0" borderId="0" xfId="59" applyFont="1" applyAlignment="1">
      <alignment horizontal="center" wrapText="1"/>
      <protection/>
    </xf>
    <xf numFmtId="0" fontId="76" fillId="40" borderId="0" xfId="0" applyFont="1" applyFill="1" applyAlignment="1">
      <alignment/>
    </xf>
    <xf numFmtId="0" fontId="77" fillId="0" borderId="0" xfId="0" applyFont="1" applyAlignment="1">
      <alignment/>
    </xf>
    <xf numFmtId="0" fontId="40" fillId="40" borderId="0" xfId="0" applyFont="1" applyFill="1" applyAlignment="1">
      <alignment vertical="center"/>
    </xf>
    <xf numFmtId="0" fontId="41" fillId="40" borderId="0" xfId="0" applyFont="1" applyFill="1" applyAlignment="1">
      <alignment horizontal="right" vertical="center"/>
    </xf>
    <xf numFmtId="0" fontId="19" fillId="40" borderId="15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19" fillId="40" borderId="18" xfId="0" applyFont="1" applyFill="1" applyBorder="1" applyAlignment="1">
      <alignment horizontal="center" vertical="center" wrapText="1"/>
    </xf>
    <xf numFmtId="0" fontId="44" fillId="40" borderId="0" xfId="50" applyFont="1" applyFill="1" applyAlignment="1">
      <alignment horizontal="left"/>
      <protection/>
    </xf>
    <xf numFmtId="166" fontId="44" fillId="40" borderId="0" xfId="76" applyNumberFormat="1" applyFont="1" applyFill="1" applyBorder="1" applyAlignment="1" applyProtection="1">
      <alignment horizontal="right"/>
      <protection/>
    </xf>
    <xf numFmtId="167" fontId="44" fillId="40" borderId="0" xfId="76" applyNumberFormat="1" applyFont="1" applyFill="1" applyBorder="1" applyAlignment="1" applyProtection="1">
      <alignment horizontal="right"/>
      <protection/>
    </xf>
    <xf numFmtId="0" fontId="19" fillId="40" borderId="0" xfId="50" applyFont="1" applyFill="1" applyAlignment="1">
      <alignment horizontal="left" vertical="center"/>
      <protection/>
    </xf>
    <xf numFmtId="166" fontId="19" fillId="40" borderId="0" xfId="76" applyNumberFormat="1" applyFont="1" applyFill="1" applyBorder="1" applyAlignment="1" applyProtection="1">
      <alignment horizontal="right" vertical="center"/>
      <protection/>
    </xf>
    <xf numFmtId="167" fontId="19" fillId="40" borderId="0" xfId="76" applyNumberFormat="1" applyFont="1" applyFill="1" applyBorder="1" applyAlignment="1" applyProtection="1">
      <alignment horizontal="right" vertical="center"/>
      <protection/>
    </xf>
    <xf numFmtId="0" fontId="41" fillId="40" borderId="14" xfId="50" applyFont="1" applyFill="1" applyBorder="1" applyAlignment="1">
      <alignment horizontal="center" vertical="center" wrapText="1"/>
      <protection/>
    </xf>
    <xf numFmtId="0" fontId="19" fillId="40" borderId="19" xfId="50" applyFont="1" applyFill="1" applyBorder="1" applyAlignment="1">
      <alignment horizontal="left" vertical="center" wrapText="1"/>
      <protection/>
    </xf>
    <xf numFmtId="0" fontId="77" fillId="0" borderId="19" xfId="0" applyFont="1" applyBorder="1" applyAlignment="1">
      <alignment wrapText="1"/>
    </xf>
    <xf numFmtId="0" fontId="78" fillId="40" borderId="0" xfId="0" applyFont="1" applyFill="1" applyAlignment="1">
      <alignment/>
    </xf>
    <xf numFmtId="0" fontId="46" fillId="0" borderId="0" xfId="0" applyFont="1" applyAlignment="1">
      <alignment/>
    </xf>
    <xf numFmtId="0" fontId="41" fillId="40" borderId="0" xfId="0" applyFont="1" applyFill="1" applyAlignment="1">
      <alignment/>
    </xf>
    <xf numFmtId="166" fontId="76" fillId="40" borderId="0" xfId="0" applyNumberFormat="1" applyFont="1" applyFill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5" xfId="33"/>
    <cellStyle name="Accent 2 6" xfId="34"/>
    <cellStyle name="Accent 3 7" xfId="35"/>
    <cellStyle name="Accent 4" xfId="36"/>
    <cellStyle name="Bad 8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9" xfId="49"/>
    <cellStyle name="Excel_BuiltIn_Texto Explicativo" xfId="50"/>
    <cellStyle name="Footnote 10" xfId="51"/>
    <cellStyle name="Good 11" xfId="52"/>
    <cellStyle name="Heading 1 12" xfId="53"/>
    <cellStyle name="Heading 2 13" xfId="54"/>
    <cellStyle name="Currency" xfId="55"/>
    <cellStyle name="Currency [0]" xfId="56"/>
    <cellStyle name="Neutral 14" xfId="57"/>
    <cellStyle name="Neutro" xfId="58"/>
    <cellStyle name="Normal_s4t1.2.06p" xfId="59"/>
    <cellStyle name="Nota" xfId="60"/>
    <cellStyle name="Note 15" xfId="61"/>
    <cellStyle name="Percent" xfId="62"/>
    <cellStyle name="Ruim" xfId="63"/>
    <cellStyle name="Saída" xfId="64"/>
    <cellStyle name="Comma [0]" xfId="65"/>
    <cellStyle name="Status 16" xfId="66"/>
    <cellStyle name="Text 17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8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2D050"/>
      <rgbColor rgb="00FFC000"/>
      <rgbColor rgb="00FF9900"/>
      <rgbColor rgb="00FF6600"/>
      <rgbColor rgb="005983B0"/>
      <rgbColor rgb="00969696"/>
      <rgbColor rgb="00003366"/>
      <rgbColor rgb="0000B050"/>
      <rgbColor rgb="00003300"/>
      <rgbColor rgb="0040404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2" customWidth="1"/>
    <col min="2" max="2" width="8.7109375" style="2" customWidth="1"/>
    <col min="3" max="3" width="7.7109375" style="2" customWidth="1"/>
    <col min="4" max="4" width="7.140625" style="2" customWidth="1"/>
    <col min="5" max="5" width="9.140625" style="2" customWidth="1"/>
    <col min="6" max="6" width="7.140625" style="2" customWidth="1"/>
    <col min="7" max="7" width="9.140625" style="2" customWidth="1"/>
    <col min="8" max="8" width="7.140625" style="2" customWidth="1"/>
    <col min="9" max="9" width="9.140625" style="2" customWidth="1"/>
    <col min="10" max="10" width="7.140625" style="2" customWidth="1"/>
    <col min="11" max="16384" width="9.140625" style="2" customWidth="1"/>
  </cols>
  <sheetData>
    <row r="1" spans="1:12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0" ht="10.5" customHeight="1">
      <c r="A2" s="3"/>
      <c r="B2" s="3"/>
      <c r="C2" s="3"/>
      <c r="D2" s="3"/>
      <c r="E2" s="3"/>
      <c r="F2" s="3"/>
      <c r="G2" s="3"/>
      <c r="H2" s="4"/>
      <c r="I2" s="3"/>
      <c r="J2" s="4"/>
    </row>
    <row r="3" spans="1:12" ht="15" customHeight="1">
      <c r="A3" s="18" t="s">
        <v>1</v>
      </c>
      <c r="B3" s="19" t="s">
        <v>2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ht="15" customHeight="1">
      <c r="A4" s="18"/>
      <c r="B4" s="19"/>
      <c r="C4" s="21" t="s">
        <v>4</v>
      </c>
      <c r="D4" s="21"/>
      <c r="E4" s="21" t="s">
        <v>5</v>
      </c>
      <c r="F4" s="21"/>
      <c r="G4" s="21" t="s">
        <v>6</v>
      </c>
      <c r="H4" s="21"/>
      <c r="I4" s="21" t="s">
        <v>7</v>
      </c>
      <c r="J4" s="21"/>
      <c r="K4" s="22" t="s">
        <v>8</v>
      </c>
      <c r="L4" s="22"/>
    </row>
    <row r="5" spans="1:12" ht="25.5" customHeight="1">
      <c r="A5" s="18"/>
      <c r="B5" s="19"/>
      <c r="C5" s="1" t="s">
        <v>2</v>
      </c>
      <c r="D5" s="1" t="s">
        <v>9</v>
      </c>
      <c r="E5" s="1" t="s">
        <v>2</v>
      </c>
      <c r="F5" s="1" t="s">
        <v>9</v>
      </c>
      <c r="G5" s="1" t="s">
        <v>2</v>
      </c>
      <c r="H5" s="1" t="s">
        <v>9</v>
      </c>
      <c r="I5" s="1" t="s">
        <v>2</v>
      </c>
      <c r="J5" s="5" t="s">
        <v>9</v>
      </c>
      <c r="K5" s="1" t="s">
        <v>2</v>
      </c>
      <c r="L5" s="5" t="s">
        <v>9</v>
      </c>
    </row>
    <row r="6" spans="1:13" s="10" customFormat="1" ht="15" customHeight="1">
      <c r="A6" s="6" t="s">
        <v>10</v>
      </c>
      <c r="B6" s="7">
        <f aca="true" t="shared" si="0" ref="B6:B38">C6+E6+G6+I6+K6</f>
        <v>8510820.623</v>
      </c>
      <c r="C6" s="7">
        <f>C7+C15+C25+C30+C34</f>
        <v>2876634.1525544324</v>
      </c>
      <c r="D6" s="8"/>
      <c r="E6" s="7">
        <f>E7+E15+E25+E30+E34</f>
        <v>2376232.7644728636</v>
      </c>
      <c r="F6" s="8"/>
      <c r="G6" s="7">
        <f>G7+G15+G25+G30+G34</f>
        <v>1887201.2052201806</v>
      </c>
      <c r="H6" s="8"/>
      <c r="I6" s="7">
        <f>I7+I15+I25+I30+I34</f>
        <v>887594.1541691802</v>
      </c>
      <c r="J6" s="8"/>
      <c r="K6" s="7">
        <f>K7+K15+K25+K30+K34</f>
        <v>483158.3465833429</v>
      </c>
      <c r="L6" s="9"/>
      <c r="M6" s="9"/>
    </row>
    <row r="7" spans="1:13" s="10" customFormat="1" ht="22.5" customHeight="1">
      <c r="A7" s="6" t="s">
        <v>11</v>
      </c>
      <c r="B7" s="7">
        <f t="shared" si="0"/>
        <v>3851281.39</v>
      </c>
      <c r="C7" s="7">
        <f>C8+C9+C10+C11+C12+C13+C14</f>
        <v>1511475.6585404654</v>
      </c>
      <c r="D7" s="8"/>
      <c r="E7" s="7">
        <f>E8+E9+E10+E11+E12+E13+E14</f>
        <v>1136743.9775535213</v>
      </c>
      <c r="F7" s="8"/>
      <c r="G7" s="7">
        <f>G8+G9+G10+G11+G12+G13+G14</f>
        <v>911024.900260169</v>
      </c>
      <c r="H7" s="8"/>
      <c r="I7" s="7">
        <f>I8+I9+I10+I11+I12+I13+I14</f>
        <v>230608.4886698194</v>
      </c>
      <c r="J7" s="8"/>
      <c r="K7" s="7">
        <f>K8+K9+K10+K11+K12+K13+K14</f>
        <v>61428.364976025165</v>
      </c>
      <c r="L7" s="9"/>
      <c r="M7" s="9"/>
    </row>
    <row r="8" spans="1:13" ht="16.5" customHeight="1">
      <c r="A8" s="11" t="s">
        <v>12</v>
      </c>
      <c r="B8" s="12">
        <f t="shared" si="0"/>
        <v>237765.23300000015</v>
      </c>
      <c r="C8" s="12">
        <v>109428.092488278</v>
      </c>
      <c r="D8" s="13"/>
      <c r="E8" s="12">
        <v>55333.0936787857</v>
      </c>
      <c r="F8" s="13"/>
      <c r="G8" s="12">
        <v>51904.6293406974</v>
      </c>
      <c r="H8" s="13"/>
      <c r="I8" s="12">
        <v>17275.295570506</v>
      </c>
      <c r="J8" s="13"/>
      <c r="K8" s="12">
        <v>3824.12192173305</v>
      </c>
      <c r="L8" s="14"/>
      <c r="M8" s="14"/>
    </row>
    <row r="9" spans="1:13" ht="16.5" customHeight="1">
      <c r="A9" s="11" t="s">
        <v>13</v>
      </c>
      <c r="B9" s="12">
        <f t="shared" si="0"/>
        <v>164123.73800000042</v>
      </c>
      <c r="C9" s="12">
        <v>14087.0474155417</v>
      </c>
      <c r="D9" s="13"/>
      <c r="E9" s="12">
        <v>20602.9567943087</v>
      </c>
      <c r="F9" s="13"/>
      <c r="G9" s="12">
        <v>117045.571926542</v>
      </c>
      <c r="H9" s="13"/>
      <c r="I9" s="12">
        <v>11965.9878490265</v>
      </c>
      <c r="J9" s="13"/>
      <c r="K9" s="12">
        <v>422.174014581516</v>
      </c>
      <c r="L9" s="14"/>
      <c r="M9" s="14"/>
    </row>
    <row r="10" spans="1:13" ht="16.5" customHeight="1">
      <c r="A10" s="11" t="s">
        <v>14</v>
      </c>
      <c r="B10" s="12">
        <f t="shared" si="0"/>
        <v>1559168.1169999994</v>
      </c>
      <c r="C10" s="12">
        <v>792656.781511452</v>
      </c>
      <c r="D10" s="13"/>
      <c r="E10" s="12">
        <v>462395.107545608</v>
      </c>
      <c r="F10" s="13"/>
      <c r="G10" s="12">
        <v>259462.599548383</v>
      </c>
      <c r="H10" s="13"/>
      <c r="I10" s="12">
        <v>36350.8421682004</v>
      </c>
      <c r="J10" s="13"/>
      <c r="K10" s="12">
        <v>8302.78622635625</v>
      </c>
      <c r="L10" s="14"/>
      <c r="M10" s="14"/>
    </row>
    <row r="11" spans="1:13" ht="16.5" customHeight="1">
      <c r="A11" s="11" t="s">
        <v>15</v>
      </c>
      <c r="B11" s="12">
        <f t="shared" si="0"/>
        <v>224273.83099999986</v>
      </c>
      <c r="C11" s="12">
        <v>89147.2172422018</v>
      </c>
      <c r="D11" s="13"/>
      <c r="E11" s="12">
        <v>53273.0115023916</v>
      </c>
      <c r="F11" s="13"/>
      <c r="G11" s="12">
        <v>46784.2400861905</v>
      </c>
      <c r="H11" s="13"/>
      <c r="I11" s="12">
        <v>23791.2538408457</v>
      </c>
      <c r="J11" s="13"/>
      <c r="K11" s="12">
        <v>11278.1083283703</v>
      </c>
      <c r="L11" s="14"/>
      <c r="M11" s="14"/>
    </row>
    <row r="12" spans="1:13" ht="16.5" customHeight="1">
      <c r="A12" s="11" t="s">
        <v>16</v>
      </c>
      <c r="B12" s="12">
        <f t="shared" si="0"/>
        <v>1245759.3049999995</v>
      </c>
      <c r="C12" s="12">
        <v>378781.091736898</v>
      </c>
      <c r="D12" s="13"/>
      <c r="E12" s="12">
        <v>394443.336322655</v>
      </c>
      <c r="F12" s="13"/>
      <c r="G12" s="12">
        <v>330587.558745865</v>
      </c>
      <c r="H12" s="13"/>
      <c r="I12" s="12">
        <v>111980.102220798</v>
      </c>
      <c r="J12" s="13"/>
      <c r="K12" s="12">
        <v>29967.2159737836</v>
      </c>
      <c r="L12" s="14"/>
      <c r="M12" s="14"/>
    </row>
    <row r="13" spans="1:13" ht="16.5" customHeight="1">
      <c r="A13" s="11" t="s">
        <v>17</v>
      </c>
      <c r="B13" s="12">
        <f t="shared" si="0"/>
        <v>142470.76200000005</v>
      </c>
      <c r="C13" s="12">
        <v>37154.3849524897</v>
      </c>
      <c r="D13" s="13"/>
      <c r="E13" s="12">
        <v>46830.6580599282</v>
      </c>
      <c r="F13" s="13"/>
      <c r="G13" s="12">
        <v>46292.6261925859</v>
      </c>
      <c r="H13" s="13"/>
      <c r="I13" s="12">
        <v>11569.5254534301</v>
      </c>
      <c r="J13" s="13"/>
      <c r="K13" s="12">
        <v>623.567341566154</v>
      </c>
      <c r="L13" s="14"/>
      <c r="M13" s="14"/>
    </row>
    <row r="14" spans="1:13" ht="16.5" customHeight="1">
      <c r="A14" s="11" t="s">
        <v>18</v>
      </c>
      <c r="B14" s="12">
        <f t="shared" si="0"/>
        <v>277720.4040000002</v>
      </c>
      <c r="C14" s="12">
        <v>90221.0431936041</v>
      </c>
      <c r="D14" s="13"/>
      <c r="E14" s="12">
        <v>103865.813649844</v>
      </c>
      <c r="F14" s="13"/>
      <c r="G14" s="12">
        <v>58947.6744199051</v>
      </c>
      <c r="H14" s="13"/>
      <c r="I14" s="12">
        <v>17675.4815670127</v>
      </c>
      <c r="J14" s="13"/>
      <c r="K14" s="12">
        <v>7010.3911696343</v>
      </c>
      <c r="L14" s="14"/>
      <c r="M14" s="14"/>
    </row>
    <row r="15" spans="1:13" s="10" customFormat="1" ht="22.5" customHeight="1">
      <c r="A15" s="6" t="s">
        <v>19</v>
      </c>
      <c r="B15" s="7">
        <f t="shared" si="0"/>
        <v>1551991.4260000007</v>
      </c>
      <c r="C15" s="7">
        <f>C16+C17+C18+C19+C20+C21+C22+C23+C24</f>
        <v>575715.5716276951</v>
      </c>
      <c r="D15" s="8"/>
      <c r="E15" s="7">
        <f>E16+E17+E18+E19+E20+E21+E22+E23+E24</f>
        <v>458693.8863436088</v>
      </c>
      <c r="F15" s="8"/>
      <c r="G15" s="7">
        <f>G16+G17+G18+G19+G20+G21+G22+G23+G24</f>
        <v>301776.33952936204</v>
      </c>
      <c r="H15" s="8"/>
      <c r="I15" s="7">
        <f>I16+I17+I18+I19+I20+I21+I22+I23+I24</f>
        <v>156215.64208781993</v>
      </c>
      <c r="J15" s="8"/>
      <c r="K15" s="7">
        <f>K16+K17+K18+K19+K20+K21+K22+K23+K24</f>
        <v>59589.98641151467</v>
      </c>
      <c r="L15" s="9"/>
      <c r="M15" s="9"/>
    </row>
    <row r="16" spans="1:13" ht="16.5" customHeight="1">
      <c r="A16" s="11" t="s">
        <v>20</v>
      </c>
      <c r="B16" s="12">
        <f t="shared" si="0"/>
        <v>329642.1700000003</v>
      </c>
      <c r="C16" s="12">
        <v>116284.438511209</v>
      </c>
      <c r="D16" s="13"/>
      <c r="E16" s="12">
        <v>101918.663559218</v>
      </c>
      <c r="F16" s="13"/>
      <c r="G16" s="12">
        <v>68937.2992780652</v>
      </c>
      <c r="H16" s="13"/>
      <c r="I16" s="12">
        <v>32882.7575805211</v>
      </c>
      <c r="J16" s="13"/>
      <c r="K16" s="12">
        <v>9619.01107098695</v>
      </c>
      <c r="L16" s="14"/>
      <c r="M16" s="14"/>
    </row>
    <row r="17" spans="1:13" ht="16.5" customHeight="1">
      <c r="A17" s="11" t="s">
        <v>21</v>
      </c>
      <c r="B17" s="12">
        <f t="shared" si="0"/>
        <v>251616.82300000015</v>
      </c>
      <c r="C17" s="12">
        <v>121542.372462712</v>
      </c>
      <c r="D17" s="13"/>
      <c r="E17" s="12">
        <v>64323.6790769733</v>
      </c>
      <c r="F17" s="13"/>
      <c r="G17" s="12">
        <v>43760.3808230453</v>
      </c>
      <c r="H17" s="13"/>
      <c r="I17" s="12">
        <v>18266.8202219742</v>
      </c>
      <c r="J17" s="13"/>
      <c r="K17" s="12">
        <v>3723.57041529536</v>
      </c>
      <c r="L17" s="14"/>
      <c r="M17" s="14"/>
    </row>
    <row r="18" spans="1:13" ht="16.5" customHeight="1">
      <c r="A18" s="11" t="s">
        <v>22</v>
      </c>
      <c r="B18" s="12">
        <f t="shared" si="0"/>
        <v>148894.75700000004</v>
      </c>
      <c r="C18" s="12">
        <v>31523.4132492745</v>
      </c>
      <c r="D18" s="13"/>
      <c r="E18" s="12">
        <v>70761.6507564173</v>
      </c>
      <c r="F18" s="13"/>
      <c r="G18" s="12">
        <v>31415.2489914983</v>
      </c>
      <c r="H18" s="13"/>
      <c r="I18" s="12">
        <v>9352.71837769979</v>
      </c>
      <c r="J18" s="13"/>
      <c r="K18" s="12">
        <v>5841.72562511015</v>
      </c>
      <c r="L18" s="14"/>
      <c r="M18" s="14"/>
    </row>
    <row r="19" spans="1:13" ht="16.5" customHeight="1">
      <c r="A19" s="11" t="s">
        <v>23</v>
      </c>
      <c r="B19" s="12">
        <f t="shared" si="0"/>
        <v>52809.60200000001</v>
      </c>
      <c r="C19" s="12">
        <v>18505.8535993195</v>
      </c>
      <c r="D19" s="13"/>
      <c r="E19" s="12">
        <v>23913.5711455227</v>
      </c>
      <c r="F19" s="13"/>
      <c r="G19" s="12">
        <v>6671.19512618451</v>
      </c>
      <c r="H19" s="13"/>
      <c r="I19" s="12">
        <v>2599.12945971633</v>
      </c>
      <c r="J19" s="13"/>
      <c r="K19" s="12">
        <v>1119.85266925698</v>
      </c>
      <c r="L19" s="14"/>
      <c r="M19" s="14"/>
    </row>
    <row r="20" spans="1:13" ht="16.5" customHeight="1">
      <c r="A20" s="11" t="s">
        <v>24</v>
      </c>
      <c r="B20" s="12">
        <f t="shared" si="0"/>
        <v>56467.23899999999</v>
      </c>
      <c r="C20" s="12">
        <v>8727.11701429997</v>
      </c>
      <c r="D20" s="13"/>
      <c r="E20" s="12">
        <v>24277.6360542596</v>
      </c>
      <c r="F20" s="13"/>
      <c r="G20" s="12">
        <v>15502.9317171892</v>
      </c>
      <c r="H20" s="13"/>
      <c r="I20" s="12">
        <v>5770.93465532542</v>
      </c>
      <c r="J20" s="13"/>
      <c r="K20" s="12">
        <v>2188.61955892579</v>
      </c>
      <c r="L20" s="14"/>
      <c r="M20" s="14"/>
    </row>
    <row r="21" spans="1:13" ht="16.5" customHeight="1">
      <c r="A21" s="11" t="s">
        <v>25</v>
      </c>
      <c r="B21" s="12">
        <f t="shared" si="0"/>
        <v>98068.02099999994</v>
      </c>
      <c r="C21" s="12">
        <v>25974.405687498</v>
      </c>
      <c r="D21" s="13"/>
      <c r="E21" s="12">
        <v>28522.1819114177</v>
      </c>
      <c r="F21" s="13"/>
      <c r="G21" s="12">
        <v>25736.0244559872</v>
      </c>
      <c r="H21" s="13"/>
      <c r="I21" s="12">
        <v>14168.8741151345</v>
      </c>
      <c r="J21" s="13"/>
      <c r="K21" s="12">
        <v>3666.53482996252</v>
      </c>
      <c r="L21" s="14"/>
      <c r="M21" s="14"/>
    </row>
    <row r="22" spans="1:13" ht="16.5" customHeight="1">
      <c r="A22" s="11" t="s">
        <v>26</v>
      </c>
      <c r="B22" s="12">
        <f t="shared" si="0"/>
        <v>27843.295000000002</v>
      </c>
      <c r="C22" s="12">
        <v>3351.8780111865</v>
      </c>
      <c r="D22" s="13"/>
      <c r="E22" s="12">
        <v>7585.79576568668</v>
      </c>
      <c r="F22" s="13"/>
      <c r="G22" s="12">
        <v>8170.28052513076</v>
      </c>
      <c r="H22" s="13"/>
      <c r="I22" s="12">
        <v>6872.13095961454</v>
      </c>
      <c r="J22" s="13"/>
      <c r="K22" s="12">
        <v>1863.20973838152</v>
      </c>
      <c r="L22" s="14"/>
      <c r="M22" s="14"/>
    </row>
    <row r="23" spans="1:13" ht="16.5" customHeight="1">
      <c r="A23" s="11" t="s">
        <v>27</v>
      </c>
      <c r="B23" s="12">
        <f t="shared" si="0"/>
        <v>21926.907999999992</v>
      </c>
      <c r="C23" s="12">
        <v>2304.12789817965</v>
      </c>
      <c r="D23" s="13"/>
      <c r="E23" s="12">
        <v>5456.98669113851</v>
      </c>
      <c r="F23" s="13"/>
      <c r="G23" s="12">
        <v>8498.10849464638</v>
      </c>
      <c r="H23" s="13"/>
      <c r="I23" s="12">
        <v>4789.44786661825</v>
      </c>
      <c r="J23" s="13"/>
      <c r="K23" s="12">
        <v>878.237049417202</v>
      </c>
      <c r="L23" s="14"/>
      <c r="M23" s="14"/>
    </row>
    <row r="24" spans="1:13" ht="16.5" customHeight="1">
      <c r="A24" s="11" t="s">
        <v>28</v>
      </c>
      <c r="B24" s="12">
        <f t="shared" si="0"/>
        <v>564722.6110000001</v>
      </c>
      <c r="C24" s="12">
        <v>247501.965194016</v>
      </c>
      <c r="D24" s="13"/>
      <c r="E24" s="12">
        <v>131933.721382975</v>
      </c>
      <c r="F24" s="13"/>
      <c r="G24" s="12">
        <v>93084.8701176152</v>
      </c>
      <c r="H24" s="13"/>
      <c r="I24" s="12">
        <v>61512.8288512158</v>
      </c>
      <c r="J24" s="13"/>
      <c r="K24" s="12">
        <v>30689.2254541782</v>
      </c>
      <c r="L24" s="14"/>
      <c r="M24" s="14"/>
    </row>
    <row r="25" spans="1:13" s="10" customFormat="1" ht="22.5" customHeight="1">
      <c r="A25" s="6" t="s">
        <v>29</v>
      </c>
      <c r="B25" s="7">
        <f t="shared" si="0"/>
        <v>924565.4689999992</v>
      </c>
      <c r="C25" s="7">
        <f>C26+C27+C28+C29</f>
        <v>129064.3043383427</v>
      </c>
      <c r="D25" s="8"/>
      <c r="E25" s="7">
        <f>E26+E27+E28+E29</f>
        <v>160666.6271170426</v>
      </c>
      <c r="F25" s="8"/>
      <c r="G25" s="7">
        <f>G26+G27+G28+G29</f>
        <v>192673.35134277688</v>
      </c>
      <c r="H25" s="8"/>
      <c r="I25" s="7">
        <f>I26+I27+I28+I29</f>
        <v>227314.980440263</v>
      </c>
      <c r="J25" s="8"/>
      <c r="K25" s="7">
        <f>K26+K27+K28+K29</f>
        <v>214846.2057615741</v>
      </c>
      <c r="L25" s="9"/>
      <c r="M25" s="9"/>
    </row>
    <row r="26" spans="1:13" ht="16.5" customHeight="1">
      <c r="A26" s="11" t="s">
        <v>30</v>
      </c>
      <c r="B26" s="12">
        <f t="shared" si="0"/>
        <v>586521.1209999991</v>
      </c>
      <c r="C26" s="12">
        <v>93172.7522774942</v>
      </c>
      <c r="D26" s="13"/>
      <c r="E26" s="12">
        <v>102220.059992724</v>
      </c>
      <c r="F26" s="13"/>
      <c r="G26" s="12">
        <v>105852.972696654</v>
      </c>
      <c r="H26" s="13"/>
      <c r="I26" s="12">
        <v>149391.888718001</v>
      </c>
      <c r="J26" s="13"/>
      <c r="K26" s="12">
        <v>135883.447315126</v>
      </c>
      <c r="L26" s="14"/>
      <c r="M26" s="14"/>
    </row>
    <row r="27" spans="1:13" ht="16.5" customHeight="1">
      <c r="A27" s="11" t="s">
        <v>31</v>
      </c>
      <c r="B27" s="12">
        <f t="shared" si="0"/>
        <v>46074.444</v>
      </c>
      <c r="C27" s="12">
        <v>5656.77148433344</v>
      </c>
      <c r="D27" s="13"/>
      <c r="E27" s="12">
        <v>5721.66586574698</v>
      </c>
      <c r="F27" s="13"/>
      <c r="G27" s="12">
        <v>4977.99456422133</v>
      </c>
      <c r="H27" s="13"/>
      <c r="I27" s="12">
        <v>9015.22397051815</v>
      </c>
      <c r="J27" s="13"/>
      <c r="K27" s="12">
        <v>20702.7881151801</v>
      </c>
      <c r="L27" s="14"/>
      <c r="M27" s="14"/>
    </row>
    <row r="28" spans="1:13" ht="16.5" customHeight="1">
      <c r="A28" s="11" t="s">
        <v>32</v>
      </c>
      <c r="B28" s="12">
        <f t="shared" si="0"/>
        <v>43750.422999999995</v>
      </c>
      <c r="C28" s="12">
        <v>6045.75331136826</v>
      </c>
      <c r="D28" s="13"/>
      <c r="E28" s="12">
        <v>2784.24369967251</v>
      </c>
      <c r="F28" s="13"/>
      <c r="G28" s="12">
        <v>2611.39624042525</v>
      </c>
      <c r="H28" s="13"/>
      <c r="I28" s="12">
        <v>8705.87021427247</v>
      </c>
      <c r="J28" s="13"/>
      <c r="K28" s="12">
        <v>23603.1595342615</v>
      </c>
      <c r="L28" s="14"/>
      <c r="M28" s="14"/>
    </row>
    <row r="29" spans="1:13" ht="16.5" customHeight="1">
      <c r="A29" s="11" t="s">
        <v>33</v>
      </c>
      <c r="B29" s="12">
        <f t="shared" si="0"/>
        <v>248219.48100000012</v>
      </c>
      <c r="C29" s="12">
        <v>24189.0272651468</v>
      </c>
      <c r="D29" s="13"/>
      <c r="E29" s="12">
        <v>49940.6575588991</v>
      </c>
      <c r="F29" s="13"/>
      <c r="G29" s="12">
        <v>79230.9878414763</v>
      </c>
      <c r="H29" s="13"/>
      <c r="I29" s="12">
        <v>60201.9975374714</v>
      </c>
      <c r="J29" s="13"/>
      <c r="K29" s="12">
        <v>34656.8107970065</v>
      </c>
      <c r="L29" s="14"/>
      <c r="M29" s="14"/>
    </row>
    <row r="30" spans="1:13" s="10" customFormat="1" ht="22.5" customHeight="1">
      <c r="A30" s="6" t="s">
        <v>34</v>
      </c>
      <c r="B30" s="7">
        <f t="shared" si="0"/>
        <v>576743.308</v>
      </c>
      <c r="C30" s="7">
        <f>C31+C32+C33</f>
        <v>48238.73126214294</v>
      </c>
      <c r="D30" s="8"/>
      <c r="E30" s="7">
        <f>E31+E32+E33</f>
        <v>124240.54324592242</v>
      </c>
      <c r="F30" s="8"/>
      <c r="G30" s="7">
        <f>G31+G32+G33</f>
        <v>172648.3004918985</v>
      </c>
      <c r="H30" s="8"/>
      <c r="I30" s="7">
        <f>I31+I32+I33</f>
        <v>141526.88099868968</v>
      </c>
      <c r="J30" s="8"/>
      <c r="K30" s="7">
        <f>K31+K32+K33</f>
        <v>90088.8520013464</v>
      </c>
      <c r="L30" s="9"/>
      <c r="M30" s="9"/>
    </row>
    <row r="31" spans="1:13" ht="16.5" customHeight="1">
      <c r="A31" s="11" t="s">
        <v>35</v>
      </c>
      <c r="B31" s="12">
        <f t="shared" si="0"/>
        <v>199305.23600000003</v>
      </c>
      <c r="C31" s="12">
        <v>7819.90518347012</v>
      </c>
      <c r="D31" s="13"/>
      <c r="E31" s="12">
        <v>30659.3744062962</v>
      </c>
      <c r="F31" s="13"/>
      <c r="G31" s="12">
        <v>64271.2089660802</v>
      </c>
      <c r="H31" s="13"/>
      <c r="I31" s="12">
        <v>61488.2959252011</v>
      </c>
      <c r="J31" s="13"/>
      <c r="K31" s="12">
        <v>35066.4515189524</v>
      </c>
      <c r="L31" s="14"/>
      <c r="M31" s="14"/>
    </row>
    <row r="32" spans="1:13" ht="16.5" customHeight="1">
      <c r="A32" s="11" t="s">
        <v>36</v>
      </c>
      <c r="B32" s="12">
        <f t="shared" si="0"/>
        <v>95730.92099999994</v>
      </c>
      <c r="C32" s="12">
        <v>3418.28270247512</v>
      </c>
      <c r="D32" s="13"/>
      <c r="E32" s="12">
        <v>8714.24075799762</v>
      </c>
      <c r="F32" s="13"/>
      <c r="G32" s="12">
        <v>21199.6487559826</v>
      </c>
      <c r="H32" s="13"/>
      <c r="I32" s="12">
        <v>30177.0287101166</v>
      </c>
      <c r="J32" s="13"/>
      <c r="K32" s="12">
        <v>32221.720073428</v>
      </c>
      <c r="L32" s="14"/>
      <c r="M32" s="14"/>
    </row>
    <row r="33" spans="1:13" ht="16.5" customHeight="1">
      <c r="A33" s="11" t="s">
        <v>37</v>
      </c>
      <c r="B33" s="12">
        <f t="shared" si="0"/>
        <v>281707.15099999995</v>
      </c>
      <c r="C33" s="12">
        <v>37000.5433761977</v>
      </c>
      <c r="D33" s="13"/>
      <c r="E33" s="12">
        <v>84866.9280816286</v>
      </c>
      <c r="F33" s="13"/>
      <c r="G33" s="12">
        <v>87177.4427698357</v>
      </c>
      <c r="H33" s="13"/>
      <c r="I33" s="12">
        <v>49861.556363372</v>
      </c>
      <c r="J33" s="13"/>
      <c r="K33" s="12">
        <v>22800.680408966</v>
      </c>
      <c r="L33" s="14"/>
      <c r="M33" s="14"/>
    </row>
    <row r="34" spans="1:13" s="10" customFormat="1" ht="22.5" customHeight="1">
      <c r="A34" s="6" t="s">
        <v>38</v>
      </c>
      <c r="B34" s="7">
        <f t="shared" si="0"/>
        <v>1606239.0300000003</v>
      </c>
      <c r="C34" s="7">
        <f>C35+C36+C37+C38</f>
        <v>612139.8867857867</v>
      </c>
      <c r="D34" s="8"/>
      <c r="E34" s="7">
        <f>E35+E36+E37+E38</f>
        <v>495887.7302127684</v>
      </c>
      <c r="F34" s="8"/>
      <c r="G34" s="7">
        <f>G35+G36+G37+G38</f>
        <v>309078.31359597424</v>
      </c>
      <c r="H34" s="8"/>
      <c r="I34" s="7">
        <f>I35+I36+I37+I38</f>
        <v>131928.1619725881</v>
      </c>
      <c r="J34" s="8"/>
      <c r="K34" s="7">
        <f>K35+K36+K37+K38</f>
        <v>57204.93743288253</v>
      </c>
      <c r="L34" s="9"/>
      <c r="M34" s="9"/>
    </row>
    <row r="35" spans="1:13" ht="16.5" customHeight="1">
      <c r="A35" s="11" t="s">
        <v>39</v>
      </c>
      <c r="B35" s="12">
        <f t="shared" si="0"/>
        <v>357145.53500000056</v>
      </c>
      <c r="C35" s="12">
        <v>148985.487063685</v>
      </c>
      <c r="D35" s="13"/>
      <c r="E35" s="12">
        <v>118055.895580385</v>
      </c>
      <c r="F35" s="13"/>
      <c r="G35" s="12">
        <v>66114.4601299227</v>
      </c>
      <c r="H35" s="13"/>
      <c r="I35" s="12">
        <v>19829.9895441003</v>
      </c>
      <c r="J35" s="13"/>
      <c r="K35" s="12">
        <v>4159.70268190759</v>
      </c>
      <c r="L35" s="14"/>
      <c r="M35" s="14"/>
    </row>
    <row r="36" spans="1:13" ht="16.5" customHeight="1">
      <c r="A36" s="11" t="s">
        <v>40</v>
      </c>
      <c r="B36" s="12">
        <f t="shared" si="0"/>
        <v>903206.996999999</v>
      </c>
      <c r="C36" s="12">
        <v>395146.149807886</v>
      </c>
      <c r="D36" s="13"/>
      <c r="E36" s="12">
        <v>270741.359531846</v>
      </c>
      <c r="F36" s="13"/>
      <c r="G36" s="12">
        <v>164041.018330944</v>
      </c>
      <c r="H36" s="13"/>
      <c r="I36" s="12">
        <v>59743.6107343937</v>
      </c>
      <c r="J36" s="13"/>
      <c r="K36" s="12">
        <v>13534.8585949293</v>
      </c>
      <c r="L36" s="14"/>
      <c r="M36" s="14"/>
    </row>
    <row r="37" spans="1:13" ht="16.5" customHeight="1">
      <c r="A37" s="11" t="s">
        <v>41</v>
      </c>
      <c r="B37" s="12">
        <f t="shared" si="0"/>
        <v>340125.7150000004</v>
      </c>
      <c r="C37" s="12">
        <v>66996.2309923422</v>
      </c>
      <c r="D37" s="13"/>
      <c r="E37" s="12">
        <v>104680.752288334</v>
      </c>
      <c r="F37" s="13"/>
      <c r="G37" s="12">
        <v>77838.2942813402</v>
      </c>
      <c r="H37" s="13"/>
      <c r="I37" s="12">
        <v>51756.9293997962</v>
      </c>
      <c r="J37" s="13"/>
      <c r="K37" s="12">
        <v>38853.5080381878</v>
      </c>
      <c r="L37" s="14"/>
      <c r="M37" s="14"/>
    </row>
    <row r="38" spans="1:13" ht="16.5" customHeight="1">
      <c r="A38" s="11" t="s">
        <v>42</v>
      </c>
      <c r="B38" s="12">
        <f t="shared" si="0"/>
        <v>5760.7830000000085</v>
      </c>
      <c r="C38" s="12">
        <v>1012.01892187355</v>
      </c>
      <c r="D38" s="13"/>
      <c r="E38" s="12">
        <v>2409.72281220341</v>
      </c>
      <c r="F38" s="13"/>
      <c r="G38" s="12">
        <v>1084.54085376728</v>
      </c>
      <c r="H38" s="13"/>
      <c r="I38" s="12">
        <v>597.632294297925</v>
      </c>
      <c r="J38" s="13"/>
      <c r="K38" s="12">
        <v>656.868117857844</v>
      </c>
      <c r="L38" s="14"/>
      <c r="M38" s="14"/>
    </row>
    <row r="39" spans="1:10" ht="6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5" spans="2:3" ht="15">
      <c r="B45" s="15"/>
      <c r="C45" s="15"/>
    </row>
    <row r="46" ht="15">
      <c r="C46" s="15"/>
    </row>
    <row r="47" ht="15">
      <c r="C47" s="15"/>
    </row>
  </sheetData>
  <sheetProtection/>
  <mergeCells count="10">
    <mergeCell ref="A39:J39"/>
    <mergeCell ref="A1:L1"/>
    <mergeCell ref="A3:A5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590277777777778" right="0.590277777777778" top="1.18125" bottom="1.18125" header="0.511805555555555" footer="0.511805555555555"/>
  <pageSetup horizontalDpi="300" verticalDpi="300" orientation="portrait" paperSize="9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="130" zoomScaleNormal="130" zoomScaleSheetLayoutView="148" zoomScalePageLayoutView="0" workbookViewId="0" topLeftCell="A1">
      <selection activeCell="A1" sqref="A1:L1"/>
    </sheetView>
  </sheetViews>
  <sheetFormatPr defaultColWidth="9.140625" defaultRowHeight="15"/>
  <cols>
    <col min="1" max="1" width="17.8515625" style="24" customWidth="1"/>
    <col min="2" max="2" width="8.8515625" style="24" customWidth="1"/>
    <col min="3" max="12" width="6.7109375" style="24" customWidth="1"/>
    <col min="13" max="16384" width="9.140625" style="24" customWidth="1"/>
  </cols>
  <sheetData>
    <row r="1" spans="1:12" ht="24.75" customHeight="1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0" ht="10.5" customHeight="1">
      <c r="A2" s="26"/>
      <c r="B2" s="26"/>
      <c r="C2" s="26"/>
      <c r="D2" s="26"/>
      <c r="E2" s="26"/>
      <c r="F2" s="26"/>
      <c r="G2" s="26"/>
      <c r="H2" s="27"/>
      <c r="I2" s="26"/>
      <c r="J2" s="27"/>
    </row>
    <row r="3" spans="1:12" ht="15" customHeight="1">
      <c r="A3" s="28" t="s">
        <v>1</v>
      </c>
      <c r="B3" s="28" t="s">
        <v>44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28"/>
      <c r="B4" s="28"/>
      <c r="C4" s="30" t="s">
        <v>4</v>
      </c>
      <c r="D4" s="30"/>
      <c r="E4" s="30" t="s">
        <v>5</v>
      </c>
      <c r="F4" s="30"/>
      <c r="G4" s="30" t="s">
        <v>6</v>
      </c>
      <c r="H4" s="30"/>
      <c r="I4" s="30" t="s">
        <v>7</v>
      </c>
      <c r="J4" s="30"/>
      <c r="K4" s="30" t="s">
        <v>8</v>
      </c>
      <c r="L4" s="29"/>
    </row>
    <row r="5" spans="1:12" ht="25.5" customHeight="1">
      <c r="A5" s="28"/>
      <c r="B5" s="28"/>
      <c r="C5" s="31" t="s">
        <v>45</v>
      </c>
      <c r="D5" s="31" t="s">
        <v>9</v>
      </c>
      <c r="E5" s="31" t="s">
        <v>44</v>
      </c>
      <c r="F5" s="31" t="s">
        <v>9</v>
      </c>
      <c r="G5" s="31" t="s">
        <v>44</v>
      </c>
      <c r="H5" s="31" t="s">
        <v>9</v>
      </c>
      <c r="I5" s="31" t="s">
        <v>44</v>
      </c>
      <c r="J5" s="31" t="s">
        <v>9</v>
      </c>
      <c r="K5" s="31" t="s">
        <v>44</v>
      </c>
      <c r="L5" s="32" t="s">
        <v>9</v>
      </c>
    </row>
    <row r="6" spans="1:12" s="24" customFormat="1" ht="15" customHeight="1">
      <c r="A6" s="33" t="s">
        <v>10</v>
      </c>
      <c r="B6" s="34">
        <v>8510820.623</v>
      </c>
      <c r="C6" s="34">
        <v>2876634.15255443</v>
      </c>
      <c r="D6" s="35">
        <v>33.7997271941145</v>
      </c>
      <c r="E6" s="34">
        <v>2376232.76447286</v>
      </c>
      <c r="F6" s="35">
        <v>27.9201368438107</v>
      </c>
      <c r="G6" s="34">
        <v>1887201.20522018</v>
      </c>
      <c r="H6" s="35">
        <v>22.1741391202645</v>
      </c>
      <c r="I6" s="34">
        <v>887594.15416918</v>
      </c>
      <c r="J6" s="35">
        <v>10.42900788874</v>
      </c>
      <c r="K6" s="34">
        <v>483158.346583343</v>
      </c>
      <c r="L6" s="35">
        <v>5.67698895307035</v>
      </c>
    </row>
    <row r="7" spans="1:12" s="24" customFormat="1" ht="22.5" customHeight="1">
      <c r="A7" s="33" t="s">
        <v>11</v>
      </c>
      <c r="B7" s="34">
        <v>3851281.39</v>
      </c>
      <c r="C7" s="34">
        <v>1511475.65854047</v>
      </c>
      <c r="D7" s="35">
        <v>39.2460458086773</v>
      </c>
      <c r="E7" s="34">
        <v>1136743.97755352</v>
      </c>
      <c r="F7" s="35">
        <v>29.5159938327311</v>
      </c>
      <c r="G7" s="34">
        <v>911024.900260168</v>
      </c>
      <c r="H7" s="35">
        <v>23.6551113254326</v>
      </c>
      <c r="I7" s="34">
        <v>230608.48866982</v>
      </c>
      <c r="J7" s="35">
        <v>5.9878379509896</v>
      </c>
      <c r="K7" s="34">
        <v>61428.3649760251</v>
      </c>
      <c r="L7" s="35">
        <v>1.59501108216933</v>
      </c>
    </row>
    <row r="8" spans="1:12" ht="16.5" customHeight="1">
      <c r="A8" s="36" t="s">
        <v>12</v>
      </c>
      <c r="B8" s="37">
        <v>237765.233</v>
      </c>
      <c r="C8" s="37">
        <v>109428.092488278</v>
      </c>
      <c r="D8" s="38">
        <v>46.0235885236753</v>
      </c>
      <c r="E8" s="37">
        <v>55333.0936787857</v>
      </c>
      <c r="F8" s="38">
        <v>23.2721550500134</v>
      </c>
      <c r="G8" s="37">
        <v>51904.6293406974</v>
      </c>
      <c r="H8" s="38">
        <v>21.8302014494682</v>
      </c>
      <c r="I8" s="37">
        <v>17275.295570506</v>
      </c>
      <c r="J8" s="38">
        <v>7.26569454774153</v>
      </c>
      <c r="K8" s="37">
        <v>3824.12192173305</v>
      </c>
      <c r="L8" s="38">
        <v>1.60836042910153</v>
      </c>
    </row>
    <row r="9" spans="1:12" ht="16.5" customHeight="1">
      <c r="A9" s="36" t="s">
        <v>13</v>
      </c>
      <c r="B9" s="37">
        <v>164123.738</v>
      </c>
      <c r="C9" s="37">
        <v>14087.0474155417</v>
      </c>
      <c r="D9" s="38">
        <v>8.58318704363273</v>
      </c>
      <c r="E9" s="37">
        <v>20602.9567943087</v>
      </c>
      <c r="F9" s="38">
        <v>12.5533070629361</v>
      </c>
      <c r="G9" s="37">
        <v>117045.571926542</v>
      </c>
      <c r="H9" s="38">
        <v>71.3154436724696</v>
      </c>
      <c r="I9" s="37">
        <v>11965.9878490265</v>
      </c>
      <c r="J9" s="38">
        <v>7.29083312069491</v>
      </c>
      <c r="K9" s="37">
        <v>422.174014581516</v>
      </c>
      <c r="L9" s="38">
        <v>0.257229100266724</v>
      </c>
    </row>
    <row r="10" spans="1:12" ht="16.5" customHeight="1">
      <c r="A10" s="36" t="s">
        <v>14</v>
      </c>
      <c r="B10" s="37">
        <v>1559168.117</v>
      </c>
      <c r="C10" s="37">
        <v>792656.781511452</v>
      </c>
      <c r="D10" s="38">
        <v>50.8384421711114</v>
      </c>
      <c r="E10" s="37">
        <v>462395.107545608</v>
      </c>
      <c r="F10" s="38">
        <v>29.656526612108</v>
      </c>
      <c r="G10" s="37">
        <v>259462.599548383</v>
      </c>
      <c r="H10" s="38">
        <v>16.6410919207106</v>
      </c>
      <c r="I10" s="37">
        <v>36350.8421682004</v>
      </c>
      <c r="J10" s="38">
        <v>2.33142544231492</v>
      </c>
      <c r="K10" s="37">
        <v>8302.78622635625</v>
      </c>
      <c r="L10" s="38">
        <v>0.532513853755019</v>
      </c>
    </row>
    <row r="11" spans="1:12" ht="16.5" customHeight="1">
      <c r="A11" s="36" t="s">
        <v>15</v>
      </c>
      <c r="B11" s="37">
        <v>224273.831</v>
      </c>
      <c r="C11" s="37">
        <v>89147.2172422018</v>
      </c>
      <c r="D11" s="38">
        <v>39.7492729511549</v>
      </c>
      <c r="E11" s="37">
        <v>53273.0115023916</v>
      </c>
      <c r="F11" s="38">
        <v>23.7535566520873</v>
      </c>
      <c r="G11" s="37">
        <v>46784.2400861905</v>
      </c>
      <c r="H11" s="38">
        <v>20.8603205632986</v>
      </c>
      <c r="I11" s="37">
        <v>23791.2538408457</v>
      </c>
      <c r="J11" s="38">
        <v>10.6081274550689</v>
      </c>
      <c r="K11" s="37">
        <v>11278.1083283703</v>
      </c>
      <c r="L11" s="38">
        <v>5.02872237839033</v>
      </c>
    </row>
    <row r="12" spans="1:12" ht="16.5" customHeight="1">
      <c r="A12" s="36" t="s">
        <v>16</v>
      </c>
      <c r="B12" s="37">
        <v>1245759.305</v>
      </c>
      <c r="C12" s="37">
        <v>378781.091736898</v>
      </c>
      <c r="D12" s="38">
        <v>30.4056401759647</v>
      </c>
      <c r="E12" s="37">
        <v>394443.336322655</v>
      </c>
      <c r="F12" s="38">
        <v>31.6628850163519</v>
      </c>
      <c r="G12" s="37">
        <v>330587.558745865</v>
      </c>
      <c r="H12" s="38">
        <v>26.5370330704345</v>
      </c>
      <c r="I12" s="37">
        <v>111980.102220798</v>
      </c>
      <c r="J12" s="38">
        <v>8.98890353628933</v>
      </c>
      <c r="K12" s="37">
        <v>29967.2159737836</v>
      </c>
      <c r="L12" s="38">
        <v>2.40553820095958</v>
      </c>
    </row>
    <row r="13" spans="1:12" ht="16.5" customHeight="1">
      <c r="A13" s="36" t="s">
        <v>17</v>
      </c>
      <c r="B13" s="37">
        <v>142470.762</v>
      </c>
      <c r="C13" s="37">
        <v>37154.3849524897</v>
      </c>
      <c r="D13" s="38">
        <v>26.0786033786284</v>
      </c>
      <c r="E13" s="37">
        <v>46830.6580599282</v>
      </c>
      <c r="F13" s="38">
        <v>32.8703639978624</v>
      </c>
      <c r="G13" s="37">
        <v>46292.6261925859</v>
      </c>
      <c r="H13" s="38">
        <v>32.4927202906277</v>
      </c>
      <c r="I13" s="37">
        <v>11569.5254534301</v>
      </c>
      <c r="J13" s="38">
        <v>8.12063141308256</v>
      </c>
      <c r="K13" s="37">
        <v>623.567341566154</v>
      </c>
      <c r="L13" s="38">
        <v>0.437680919798937</v>
      </c>
    </row>
    <row r="14" spans="1:12" ht="16.5" customHeight="1">
      <c r="A14" s="36" t="s">
        <v>18</v>
      </c>
      <c r="B14" s="37">
        <v>277720.404</v>
      </c>
      <c r="C14" s="37">
        <v>90221.0431936041</v>
      </c>
      <c r="D14" s="38">
        <v>32.4862854490173</v>
      </c>
      <c r="E14" s="37">
        <v>103865.813649844</v>
      </c>
      <c r="F14" s="38">
        <v>37.3994175990914</v>
      </c>
      <c r="G14" s="37">
        <v>58947.6744199051</v>
      </c>
      <c r="H14" s="38">
        <v>21.2255468344721</v>
      </c>
      <c r="I14" s="37">
        <v>17675.4815670127</v>
      </c>
      <c r="J14" s="38">
        <v>6.36448792110094</v>
      </c>
      <c r="K14" s="37">
        <v>7010.3911696343</v>
      </c>
      <c r="L14" s="38">
        <v>2.52426219631825</v>
      </c>
    </row>
    <row r="15" spans="1:12" s="24" customFormat="1" ht="22.5" customHeight="1">
      <c r="A15" s="33" t="s">
        <v>19</v>
      </c>
      <c r="B15" s="34">
        <v>1551991.426</v>
      </c>
      <c r="C15" s="34">
        <v>575715.571627695</v>
      </c>
      <c r="D15" s="35">
        <v>37.0952804237782</v>
      </c>
      <c r="E15" s="34">
        <v>458693.886343609</v>
      </c>
      <c r="F15" s="35">
        <v>29.5551817271192</v>
      </c>
      <c r="G15" s="34">
        <v>301776.339529362</v>
      </c>
      <c r="H15" s="35">
        <v>19.4444591944132</v>
      </c>
      <c r="I15" s="34">
        <v>156215.64208782</v>
      </c>
      <c r="J15" s="35">
        <v>10.0654964628535</v>
      </c>
      <c r="K15" s="34">
        <v>59589.9864115146</v>
      </c>
      <c r="L15" s="35">
        <v>3.83958219183581</v>
      </c>
    </row>
    <row r="16" spans="1:12" ht="16.5" customHeight="1">
      <c r="A16" s="36" t="s">
        <v>20</v>
      </c>
      <c r="B16" s="37">
        <v>329642.17</v>
      </c>
      <c r="C16" s="37">
        <v>116284.438511209</v>
      </c>
      <c r="D16" s="38">
        <v>35.2759595385532</v>
      </c>
      <c r="E16" s="37">
        <v>101918.663559218</v>
      </c>
      <c r="F16" s="38">
        <v>30.9179688870565</v>
      </c>
      <c r="G16" s="37">
        <v>68937.2992780652</v>
      </c>
      <c r="H16" s="38">
        <v>20.9127671007824</v>
      </c>
      <c r="I16" s="37">
        <v>32882.7575805211</v>
      </c>
      <c r="J16" s="38">
        <v>9.97528853196212</v>
      </c>
      <c r="K16" s="37">
        <v>9619.01107098695</v>
      </c>
      <c r="L16" s="38">
        <v>2.91801594164574</v>
      </c>
    </row>
    <row r="17" spans="1:12" ht="16.5" customHeight="1">
      <c r="A17" s="36" t="s">
        <v>21</v>
      </c>
      <c r="B17" s="37">
        <v>251616.823</v>
      </c>
      <c r="C17" s="37">
        <v>121542.372462712</v>
      </c>
      <c r="D17" s="38">
        <v>48.3045493594488</v>
      </c>
      <c r="E17" s="37">
        <v>64323.6790769733</v>
      </c>
      <c r="F17" s="38">
        <v>25.5641408670728</v>
      </c>
      <c r="G17" s="37">
        <v>43760.3808230453</v>
      </c>
      <c r="H17" s="38">
        <v>17.3916752867694</v>
      </c>
      <c r="I17" s="37">
        <v>18266.8202219742</v>
      </c>
      <c r="J17" s="38">
        <v>7.25977699113315</v>
      </c>
      <c r="K17" s="37">
        <v>3723.57041529536</v>
      </c>
      <c r="L17" s="38">
        <v>1.47985749557587</v>
      </c>
    </row>
    <row r="18" spans="1:12" ht="16.5" customHeight="1">
      <c r="A18" s="36" t="s">
        <v>22</v>
      </c>
      <c r="B18" s="37">
        <v>148894.757</v>
      </c>
      <c r="C18" s="37">
        <v>31523.4132492745</v>
      </c>
      <c r="D18" s="38">
        <v>21.1716073046645</v>
      </c>
      <c r="E18" s="37">
        <v>70761.6507564173</v>
      </c>
      <c r="F18" s="38">
        <v>47.524608778815</v>
      </c>
      <c r="G18" s="37">
        <v>31415.2489914983</v>
      </c>
      <c r="H18" s="38">
        <v>21.0989625319703</v>
      </c>
      <c r="I18" s="37">
        <v>9352.71837769979</v>
      </c>
      <c r="J18" s="38">
        <v>6.28142895434511</v>
      </c>
      <c r="K18" s="37">
        <v>5841.72562511015</v>
      </c>
      <c r="L18" s="38">
        <v>3.92339243020501</v>
      </c>
    </row>
    <row r="19" spans="1:12" ht="16.5" customHeight="1">
      <c r="A19" s="36" t="s">
        <v>23</v>
      </c>
      <c r="B19" s="37">
        <v>52809.602</v>
      </c>
      <c r="C19" s="37">
        <v>18505.8535993195</v>
      </c>
      <c r="D19" s="38">
        <v>35.0425924424113</v>
      </c>
      <c r="E19" s="37">
        <v>23913.5711455227</v>
      </c>
      <c r="F19" s="38">
        <v>45.2826195234773</v>
      </c>
      <c r="G19" s="37">
        <v>6671.19512618451</v>
      </c>
      <c r="H19" s="38">
        <v>12.6325419498229</v>
      </c>
      <c r="I19" s="37">
        <v>2599.12945971633</v>
      </c>
      <c r="J19" s="38">
        <v>4.92169863298029</v>
      </c>
      <c r="K19" s="37">
        <v>1119.85266925698</v>
      </c>
      <c r="L19" s="38">
        <v>2.12054745130815</v>
      </c>
    </row>
    <row r="20" spans="1:12" ht="16.5" customHeight="1">
      <c r="A20" s="36" t="s">
        <v>24</v>
      </c>
      <c r="B20" s="37">
        <v>56467.239</v>
      </c>
      <c r="C20" s="37">
        <v>8727.11701429997</v>
      </c>
      <c r="D20" s="38">
        <v>15.4551863502658</v>
      </c>
      <c r="E20" s="37">
        <v>24277.6360542596</v>
      </c>
      <c r="F20" s="38">
        <v>42.994197138379</v>
      </c>
      <c r="G20" s="37">
        <v>15502.9317171892</v>
      </c>
      <c r="H20" s="38">
        <v>27.4547365724561</v>
      </c>
      <c r="I20" s="37">
        <v>5770.93465532542</v>
      </c>
      <c r="J20" s="38">
        <v>10.2199695921478</v>
      </c>
      <c r="K20" s="37">
        <v>2188.61955892579</v>
      </c>
      <c r="L20" s="38">
        <v>3.8759103467513</v>
      </c>
    </row>
    <row r="21" spans="1:12" ht="16.5" customHeight="1">
      <c r="A21" s="36" t="s">
        <v>25</v>
      </c>
      <c r="B21" s="37">
        <v>98068.021</v>
      </c>
      <c r="C21" s="37">
        <v>25974.405687498</v>
      </c>
      <c r="D21" s="38">
        <v>26.4861118054968</v>
      </c>
      <c r="E21" s="37">
        <v>28522.1819114177</v>
      </c>
      <c r="F21" s="38">
        <v>29.0840802338794</v>
      </c>
      <c r="G21" s="37">
        <v>25736.0244559872</v>
      </c>
      <c r="H21" s="38">
        <v>26.2430343689583</v>
      </c>
      <c r="I21" s="37">
        <v>14168.8741151345</v>
      </c>
      <c r="J21" s="38">
        <v>14.4480065679458</v>
      </c>
      <c r="K21" s="37">
        <v>3666.53482996252</v>
      </c>
      <c r="L21" s="38">
        <v>3.73876702371971</v>
      </c>
    </row>
    <row r="22" spans="1:12" ht="16.5" customHeight="1">
      <c r="A22" s="36" t="s">
        <v>26</v>
      </c>
      <c r="B22" s="37">
        <v>27843.295</v>
      </c>
      <c r="C22" s="37">
        <v>3351.8780111865</v>
      </c>
      <c r="D22" s="38">
        <v>12.0383669073165</v>
      </c>
      <c r="E22" s="37">
        <v>7585.79576568668</v>
      </c>
      <c r="F22" s="38">
        <v>27.2446050860241</v>
      </c>
      <c r="G22" s="37">
        <v>8170.28052513076</v>
      </c>
      <c r="H22" s="38">
        <v>29.343799019228</v>
      </c>
      <c r="I22" s="37">
        <v>6872.13095961454</v>
      </c>
      <c r="J22" s="38">
        <v>24.6814572758524</v>
      </c>
      <c r="K22" s="37">
        <v>1863.20973838152</v>
      </c>
      <c r="L22" s="38">
        <v>6.69177171157911</v>
      </c>
    </row>
    <row r="23" spans="1:12" ht="16.5" customHeight="1">
      <c r="A23" s="36" t="s">
        <v>27</v>
      </c>
      <c r="B23" s="37">
        <v>21926.908</v>
      </c>
      <c r="C23" s="37">
        <v>2304.12789817965</v>
      </c>
      <c r="D23" s="38">
        <v>10.5082207586207</v>
      </c>
      <c r="E23" s="37">
        <v>5456.98669113851</v>
      </c>
      <c r="F23" s="38">
        <v>24.8871691856349</v>
      </c>
      <c r="G23" s="37">
        <v>8498.10849464638</v>
      </c>
      <c r="H23" s="38">
        <v>38.7565291679355</v>
      </c>
      <c r="I23" s="37">
        <v>4789.44786661825</v>
      </c>
      <c r="J23" s="38">
        <v>21.8427872576391</v>
      </c>
      <c r="K23" s="37">
        <v>878.237049417202</v>
      </c>
      <c r="L23" s="38">
        <v>4.00529363016984</v>
      </c>
    </row>
    <row r="24" spans="1:12" ht="16.5" customHeight="1">
      <c r="A24" s="36" t="s">
        <v>28</v>
      </c>
      <c r="B24" s="37">
        <v>564722.611</v>
      </c>
      <c r="C24" s="37">
        <v>247501.965194016</v>
      </c>
      <c r="D24" s="38">
        <v>43.8271746824063</v>
      </c>
      <c r="E24" s="37">
        <v>131933.721382975</v>
      </c>
      <c r="F24" s="38">
        <v>23.3625710770371</v>
      </c>
      <c r="G24" s="37">
        <v>93084.8701176152</v>
      </c>
      <c r="H24" s="38">
        <v>16.4832907881592</v>
      </c>
      <c r="I24" s="37">
        <v>61512.8288512158</v>
      </c>
      <c r="J24" s="38">
        <v>10.8925740979788</v>
      </c>
      <c r="K24" s="37">
        <v>30689.2254541782</v>
      </c>
      <c r="L24" s="38">
        <v>5.4343893544185</v>
      </c>
    </row>
    <row r="25" spans="1:12" s="24" customFormat="1" ht="22.5" customHeight="1">
      <c r="A25" s="33" t="s">
        <v>29</v>
      </c>
      <c r="B25" s="34">
        <v>924565.469</v>
      </c>
      <c r="C25" s="34">
        <v>129064.304338343</v>
      </c>
      <c r="D25" s="35">
        <v>13.9594554053524</v>
      </c>
      <c r="E25" s="34">
        <v>160666.627117043</v>
      </c>
      <c r="F25" s="35">
        <v>17.3775284178435</v>
      </c>
      <c r="G25" s="34">
        <v>192673.351342777</v>
      </c>
      <c r="H25" s="35">
        <v>20.8393410529565</v>
      </c>
      <c r="I25" s="34">
        <v>227314.980440263</v>
      </c>
      <c r="J25" s="35">
        <v>24.5861421459017</v>
      </c>
      <c r="K25" s="34">
        <v>214846.205761574</v>
      </c>
      <c r="L25" s="35">
        <v>23.2375329779458</v>
      </c>
    </row>
    <row r="26" spans="1:12" ht="16.5" customHeight="1">
      <c r="A26" s="36" t="s">
        <v>30</v>
      </c>
      <c r="B26" s="37">
        <v>586521.121</v>
      </c>
      <c r="C26" s="37">
        <v>93172.7522774942</v>
      </c>
      <c r="D26" s="38">
        <v>15.8856601990117</v>
      </c>
      <c r="E26" s="37">
        <v>102220.059992724</v>
      </c>
      <c r="F26" s="38">
        <v>17.428197610078</v>
      </c>
      <c r="G26" s="37">
        <v>105852.972696654</v>
      </c>
      <c r="H26" s="38">
        <v>18.0475977601929</v>
      </c>
      <c r="I26" s="37">
        <v>149391.888718001</v>
      </c>
      <c r="J26" s="38">
        <v>25.4708455278289</v>
      </c>
      <c r="K26" s="37">
        <v>135883.447315126</v>
      </c>
      <c r="L26" s="38">
        <v>23.1676989028885</v>
      </c>
    </row>
    <row r="27" spans="1:12" ht="16.5" customHeight="1">
      <c r="A27" s="36" t="s">
        <v>31</v>
      </c>
      <c r="B27" s="37">
        <v>46074.444</v>
      </c>
      <c r="C27" s="37">
        <v>5656.77148433344</v>
      </c>
      <c r="D27" s="38">
        <v>12.2774601128848</v>
      </c>
      <c r="E27" s="37">
        <v>5721.66586574698</v>
      </c>
      <c r="F27" s="38">
        <v>12.4183069159705</v>
      </c>
      <c r="G27" s="37">
        <v>4977.99456422133</v>
      </c>
      <c r="H27" s="38">
        <v>10.8042422914997</v>
      </c>
      <c r="I27" s="37">
        <v>9015.22397051815</v>
      </c>
      <c r="J27" s="38">
        <v>19.5666473382037</v>
      </c>
      <c r="K27" s="37">
        <v>20702.7881151801</v>
      </c>
      <c r="L27" s="38">
        <v>44.9333433414413</v>
      </c>
    </row>
    <row r="28" spans="1:12" ht="16.5" customHeight="1">
      <c r="A28" s="36" t="s">
        <v>32</v>
      </c>
      <c r="B28" s="37">
        <v>43750.423</v>
      </c>
      <c r="C28" s="37">
        <v>6045.75331136826</v>
      </c>
      <c r="D28" s="38">
        <v>13.8187311043101</v>
      </c>
      <c r="E28" s="37">
        <v>2784.24369967251</v>
      </c>
      <c r="F28" s="38">
        <v>6.36392406919702</v>
      </c>
      <c r="G28" s="37">
        <v>2611.39624042525</v>
      </c>
      <c r="H28" s="38">
        <v>5.96884798216751</v>
      </c>
      <c r="I28" s="37">
        <v>8705.87021427247</v>
      </c>
      <c r="J28" s="38">
        <v>19.8989395240189</v>
      </c>
      <c r="K28" s="37">
        <v>23603.1595342615</v>
      </c>
      <c r="L28" s="38">
        <v>53.9495573203064</v>
      </c>
    </row>
    <row r="29" spans="1:12" ht="16.5" customHeight="1">
      <c r="A29" s="36" t="s">
        <v>33</v>
      </c>
      <c r="B29" s="37">
        <v>248219.481</v>
      </c>
      <c r="C29" s="37">
        <v>24189.0272651468</v>
      </c>
      <c r="D29" s="38">
        <v>9.74501564812585</v>
      </c>
      <c r="E29" s="37">
        <v>49940.6575588991</v>
      </c>
      <c r="F29" s="38">
        <v>20.1195560306965</v>
      </c>
      <c r="G29" s="37">
        <v>79230.9878414763</v>
      </c>
      <c r="H29" s="38">
        <v>31.919729878686</v>
      </c>
      <c r="I29" s="37">
        <v>60201.9975374714</v>
      </c>
      <c r="J29" s="38">
        <v>24.2535345311883</v>
      </c>
      <c r="K29" s="37">
        <v>34656.8107970065</v>
      </c>
      <c r="L29" s="38">
        <v>13.9621639113033</v>
      </c>
    </row>
    <row r="30" spans="1:12" s="24" customFormat="1" ht="22.5" customHeight="1">
      <c r="A30" s="33" t="s">
        <v>34</v>
      </c>
      <c r="B30" s="34">
        <v>576743.308</v>
      </c>
      <c r="C30" s="34">
        <v>48238.7312621429</v>
      </c>
      <c r="D30" s="35">
        <v>8.36398629910812</v>
      </c>
      <c r="E30" s="34">
        <v>124240.543245922</v>
      </c>
      <c r="F30" s="35">
        <v>21.5417398906209</v>
      </c>
      <c r="G30" s="34">
        <v>172648.300491899</v>
      </c>
      <c r="H30" s="35">
        <v>29.9350331589627</v>
      </c>
      <c r="I30" s="34">
        <v>141526.88099869</v>
      </c>
      <c r="J30" s="35">
        <v>24.5389723704761</v>
      </c>
      <c r="K30" s="34">
        <v>90088.8520013464</v>
      </c>
      <c r="L30" s="35">
        <v>15.6202682808322</v>
      </c>
    </row>
    <row r="31" spans="1:12" ht="16.5" customHeight="1">
      <c r="A31" s="36" t="s">
        <v>35</v>
      </c>
      <c r="B31" s="37">
        <v>199305.236</v>
      </c>
      <c r="C31" s="37">
        <v>7819.90518347012</v>
      </c>
      <c r="D31" s="38">
        <v>3.92358241078529</v>
      </c>
      <c r="E31" s="37">
        <v>30659.3744062962</v>
      </c>
      <c r="F31" s="38">
        <v>15.3831254118663</v>
      </c>
      <c r="G31" s="37">
        <v>64271.2089660802</v>
      </c>
      <c r="H31" s="38">
        <v>32.2476269344375</v>
      </c>
      <c r="I31" s="37">
        <v>61488.2959252011</v>
      </c>
      <c r="J31" s="38">
        <v>30.8513198946771</v>
      </c>
      <c r="K31" s="37">
        <v>35066.4515189524</v>
      </c>
      <c r="L31" s="38">
        <v>17.5943453482338</v>
      </c>
    </row>
    <row r="32" spans="1:12" ht="16.5" customHeight="1">
      <c r="A32" s="36" t="s">
        <v>36</v>
      </c>
      <c r="B32" s="37">
        <v>95730.921</v>
      </c>
      <c r="C32" s="37">
        <v>3418.28270247512</v>
      </c>
      <c r="D32" s="38">
        <v>3.57071954052873</v>
      </c>
      <c r="E32" s="37">
        <v>8714.24075799762</v>
      </c>
      <c r="F32" s="38">
        <v>9.10284855401905</v>
      </c>
      <c r="G32" s="37">
        <v>21199.6487559826</v>
      </c>
      <c r="H32" s="38">
        <v>22.1450379193392</v>
      </c>
      <c r="I32" s="37">
        <v>30177.0287101166</v>
      </c>
      <c r="J32" s="38">
        <v>31.5227602480881</v>
      </c>
      <c r="K32" s="37">
        <v>32221.720073428</v>
      </c>
      <c r="L32" s="38">
        <v>33.6586337380249</v>
      </c>
    </row>
    <row r="33" spans="1:12" ht="16.5" customHeight="1">
      <c r="A33" s="36" t="s">
        <v>37</v>
      </c>
      <c r="B33" s="37">
        <v>281707.151</v>
      </c>
      <c r="C33" s="37">
        <v>37000.5433761977</v>
      </c>
      <c r="D33" s="38">
        <v>13.1343997640293</v>
      </c>
      <c r="E33" s="37">
        <v>84866.9280816286</v>
      </c>
      <c r="F33" s="38">
        <v>30.1259402824419</v>
      </c>
      <c r="G33" s="37">
        <v>87177.4427698357</v>
      </c>
      <c r="H33" s="38">
        <v>30.9461234691326</v>
      </c>
      <c r="I33" s="37">
        <v>49861.556363372</v>
      </c>
      <c r="J33" s="38">
        <v>17.6997836889742</v>
      </c>
      <c r="K33" s="37">
        <v>22800.680408966</v>
      </c>
      <c r="L33" s="38">
        <v>8.09375279542193</v>
      </c>
    </row>
    <row r="34" spans="1:12" s="24" customFormat="1" ht="22.5" customHeight="1">
      <c r="A34" s="33" t="s">
        <v>38</v>
      </c>
      <c r="B34" s="34">
        <v>1606239.03</v>
      </c>
      <c r="C34" s="34">
        <v>612139.886785787</v>
      </c>
      <c r="D34" s="35">
        <v>38.1101364960473</v>
      </c>
      <c r="E34" s="34">
        <v>495887.730212768</v>
      </c>
      <c r="F34" s="35">
        <v>30.8725987198037</v>
      </c>
      <c r="G34" s="34">
        <v>309078.313595974</v>
      </c>
      <c r="H34" s="35">
        <v>19.2423610573063</v>
      </c>
      <c r="I34" s="34">
        <v>131928.161972588</v>
      </c>
      <c r="J34" s="35">
        <v>8.21348252087911</v>
      </c>
      <c r="K34" s="34">
        <v>57204.9374328825</v>
      </c>
      <c r="L34" s="35">
        <v>3.5614212059635</v>
      </c>
    </row>
    <row r="35" spans="1:12" ht="16.5" customHeight="1">
      <c r="A35" s="36" t="s">
        <v>39</v>
      </c>
      <c r="B35" s="37">
        <v>357145.535</v>
      </c>
      <c r="C35" s="37">
        <v>148985.487063685</v>
      </c>
      <c r="D35" s="38">
        <v>41.715623594086</v>
      </c>
      <c r="E35" s="37">
        <v>118055.895580385</v>
      </c>
      <c r="F35" s="38">
        <v>33.0554029130967</v>
      </c>
      <c r="G35" s="37">
        <v>66114.4601299227</v>
      </c>
      <c r="H35" s="38">
        <v>18.5119100340769</v>
      </c>
      <c r="I35" s="37">
        <v>19829.9895441003</v>
      </c>
      <c r="J35" s="38">
        <v>5.552355440787</v>
      </c>
      <c r="K35" s="37">
        <v>4159.70268190759</v>
      </c>
      <c r="L35" s="38">
        <v>1.16470801795341</v>
      </c>
    </row>
    <row r="36" spans="1:12" ht="16.5" customHeight="1">
      <c r="A36" s="36" t="s">
        <v>40</v>
      </c>
      <c r="B36" s="37">
        <v>903206.997</v>
      </c>
      <c r="C36" s="37">
        <v>395146.149807886</v>
      </c>
      <c r="D36" s="38">
        <v>43.7492347956076</v>
      </c>
      <c r="E36" s="37">
        <v>270741.359531846</v>
      </c>
      <c r="F36" s="38">
        <v>29.9755604674358</v>
      </c>
      <c r="G36" s="37">
        <v>164041.018330944</v>
      </c>
      <c r="H36" s="38">
        <v>18.1620623927634</v>
      </c>
      <c r="I36" s="37">
        <v>59743.6107343937</v>
      </c>
      <c r="J36" s="38">
        <v>6.61460893602817</v>
      </c>
      <c r="K36" s="37">
        <v>13534.8585949293</v>
      </c>
      <c r="L36" s="38">
        <v>1.49853340816505</v>
      </c>
    </row>
    <row r="37" spans="1:12" ht="16.5" customHeight="1">
      <c r="A37" s="36" t="s">
        <v>41</v>
      </c>
      <c r="B37" s="37">
        <v>340125.715</v>
      </c>
      <c r="C37" s="37">
        <v>66996.2309923422</v>
      </c>
      <c r="D37" s="38">
        <v>19.6974906741004</v>
      </c>
      <c r="E37" s="37">
        <v>104680.752288334</v>
      </c>
      <c r="F37" s="38">
        <v>30.7770767312708</v>
      </c>
      <c r="G37" s="37">
        <v>77838.2942813402</v>
      </c>
      <c r="H37" s="38">
        <v>22.8851541793423</v>
      </c>
      <c r="I37" s="37">
        <v>51756.9293997962</v>
      </c>
      <c r="J37" s="38">
        <v>15.2169998083786</v>
      </c>
      <c r="K37" s="37">
        <v>38853.5080381878</v>
      </c>
      <c r="L37" s="38">
        <v>11.423278606908</v>
      </c>
    </row>
    <row r="38" spans="1:12" ht="16.5" customHeight="1">
      <c r="A38" s="36" t="s">
        <v>42</v>
      </c>
      <c r="B38" s="37">
        <v>5760.783</v>
      </c>
      <c r="C38" s="37">
        <v>1012.01892187355</v>
      </c>
      <c r="D38" s="38">
        <v>17.567384882811</v>
      </c>
      <c r="E38" s="37">
        <v>2409.72281220341</v>
      </c>
      <c r="F38" s="38">
        <v>41.8297792540251</v>
      </c>
      <c r="G38" s="37">
        <v>1084.54085376728</v>
      </c>
      <c r="H38" s="38">
        <v>18.8262750700257</v>
      </c>
      <c r="I38" s="37">
        <v>597.632294297925</v>
      </c>
      <c r="J38" s="38">
        <v>10.3741504288206</v>
      </c>
      <c r="K38" s="37">
        <v>656.868117857844</v>
      </c>
      <c r="L38" s="38">
        <v>11.4024103643176</v>
      </c>
    </row>
    <row r="39" spans="1:12" ht="6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21.75" customHeight="1">
      <c r="A40" s="40" t="s">
        <v>46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ht="14.25">
      <c r="A41" s="42"/>
    </row>
    <row r="42" spans="2:256" s="43" customFormat="1" ht="14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5" spans="2:3" ht="14.25">
      <c r="B45" s="45"/>
      <c r="C45" s="45"/>
    </row>
    <row r="46" ht="14.25">
      <c r="C46" s="45"/>
    </row>
    <row r="47" ht="14.25">
      <c r="C47" s="45"/>
    </row>
  </sheetData>
  <sheetProtection/>
  <mergeCells count="12">
    <mergeCell ref="A40:L40"/>
    <mergeCell ref="A39:J39"/>
    <mergeCell ref="K39:L39"/>
    <mergeCell ref="A1:L1"/>
    <mergeCell ref="A3:A5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5118110236220472" right="0.5118110236220472" top="0.4724409448818898" bottom="1.7716535433070868" header="0.5118110236220472" footer="0.5118110236220472"/>
  <pageSetup horizontalDpi="300" verticalDpi="3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Ramos Pontoni</dc:creator>
  <cp:keywords/>
  <dc:description/>
  <cp:lastModifiedBy>Leonardo Ferreira Martins</cp:lastModifiedBy>
  <cp:lastPrinted>2023-04-12T12:54:55Z</cp:lastPrinted>
  <dcterms:created xsi:type="dcterms:W3CDTF">2018-01-23T11:05:29Z</dcterms:created>
  <dcterms:modified xsi:type="dcterms:W3CDTF">2024-04-23T20:47:32Z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