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00" tabRatio="500" activeTab="0"/>
  </bookViews>
  <sheets>
    <sheet name="Tabela 1.1.2.2" sheetId="1" r:id="rId1"/>
  </sheets>
  <definedNames/>
  <calcPr fullCalcOnLoad="1"/>
</workbook>
</file>

<file path=xl/sharedStrings.xml><?xml version="1.0" encoding="utf-8"?>
<sst xmlns="http://schemas.openxmlformats.org/spreadsheetml/2006/main" count="372" uniqueCount="61">
  <si>
    <t>Tabela 1.1.2.2 - Extensão da linha divisória, com indicação dos países limítrofes e o Oceano Atlântico,</t>
  </si>
  <si>
    <t>Grandes Regiões
e
Unidades da Federação</t>
  </si>
  <si>
    <t>Extensão da linha divisória (km)</t>
  </si>
  <si>
    <t>Total</t>
  </si>
  <si>
    <t>Norte</t>
  </si>
  <si>
    <t>Norte,
Nordeste,
Sudeste
 e Sul</t>
  </si>
  <si>
    <t>Sul</t>
  </si>
  <si>
    <t>Sudoeste</t>
  </si>
  <si>
    <t>Oeste</t>
  </si>
  <si>
    <t>Noroeste</t>
  </si>
  <si>
    <t>Absoluta</t>
  </si>
  <si>
    <t>Relativa
%</t>
  </si>
  <si>
    <t>Vene-
zuela</t>
  </si>
  <si>
    <t>Guiana</t>
  </si>
  <si>
    <t>Suriname</t>
  </si>
  <si>
    <t>Guiana
Francesa</t>
  </si>
  <si>
    <t>Oceano
Atlântico</t>
  </si>
  <si>
    <t>Uruguai</t>
  </si>
  <si>
    <t>Argentina</t>
  </si>
  <si>
    <t>Paraguai</t>
  </si>
  <si>
    <t>Bolívia</t>
  </si>
  <si>
    <t>Peru</t>
  </si>
  <si>
    <t>Colômbia</t>
  </si>
  <si>
    <t>Números relativos (%)</t>
  </si>
  <si>
    <t>Brasil</t>
  </si>
  <si>
    <t>-</t>
  </si>
  <si>
    <t>Números absolutos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</si>
  <si>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</si>
  <si>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</si>
  <si>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</si>
  <si>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</si>
  <si>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</si>
  <si>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</si>
  <si>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</si>
  <si>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</si>
  <si>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</si>
  <si>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</si>
  <si>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</si>
  <si>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</si>
  <si>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</si>
  <si>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</si>
  <si>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</si>
  <si>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</si>
  <si>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</si>
  <si>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</si>
  <si>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</si>
  <si>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</si>
  <si>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</si>
  <si>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</si>
  <si>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</si>
  <si>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</si>
  <si>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</si>
  <si>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</si>
  <si>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</si>
  <si>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</si>
  <si>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</si>
  <si>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</si>
  <si>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Fonte: IBGE, Diretoria de Geociências, Coordenação de Estruturas Territoriais, Malha Municipal Digital 2022.</t>
  </si>
  <si>
    <t>segundo as Grandes Regiões e as Unidades da Federação - 2022</t>
  </si>
  <si>
    <t>Países limítrofes (1) e o Oceano Atlântico</t>
  </si>
  <si>
    <t xml:space="preserve">(1) As extensões fronteiriças com o Brasil foram obtidas em função das atualizações com as Comissões Demarcadores de Limites do Ministério das Relações Exteriores. 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</si>
</sst>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General_)"/>
    <numFmt numFmtId="171" formatCode="#\ ###\ ###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17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ill="0" applyBorder="0" applyAlignment="0" applyProtection="0"/>
  </cellStyleXfs>
  <cellXfs count="26">
    <xf numFmtId="170" fontId="0" fillId="0" borderId="0" xfId="0" applyAlignment="1">
      <alignment/>
    </xf>
    <xf numFmtId="170" fontId="18" fillId="0" borderId="0" xfId="0" applyNumberFormat="1" applyFont="1" applyFill="1" applyBorder="1" applyAlignment="1" applyProtection="1">
      <alignment horizontal="center"/>
      <protection/>
    </xf>
    <xf numFmtId="170" fontId="19" fillId="0" borderId="0" xfId="0" applyFont="1" applyFill="1" applyBorder="1" applyAlignment="1">
      <alignment/>
    </xf>
    <xf numFmtId="170" fontId="0" fillId="0" borderId="0" xfId="0" applyFont="1" applyFill="1" applyBorder="1" applyAlignment="1">
      <alignment/>
    </xf>
    <xf numFmtId="170" fontId="20" fillId="0" borderId="0" xfId="0" applyNumberFormat="1" applyFont="1" applyFill="1" applyBorder="1" applyAlignment="1" applyProtection="1">
      <alignment horizontal="center"/>
      <protection/>
    </xf>
    <xf numFmtId="170" fontId="20" fillId="0" borderId="0" xfId="0" applyNumberFormat="1" applyFont="1" applyFill="1" applyBorder="1" applyAlignment="1" applyProtection="1">
      <alignment horizontal="left" indent="2"/>
      <protection/>
    </xf>
    <xf numFmtId="171" fontId="20" fillId="0" borderId="0" xfId="0" applyNumberFormat="1" applyFont="1" applyFill="1" applyBorder="1" applyAlignment="1" applyProtection="1">
      <alignment horizontal="right"/>
      <protection/>
    </xf>
    <xf numFmtId="2" fontId="20" fillId="0" borderId="0" xfId="0" applyNumberFormat="1" applyFont="1" applyFill="1" applyBorder="1" applyAlignment="1" applyProtection="1">
      <alignment horizontal="right"/>
      <protection/>
    </xf>
    <xf numFmtId="171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70" fontId="20" fillId="0" borderId="0" xfId="0" applyFont="1" applyFill="1" applyBorder="1" applyAlignment="1">
      <alignment horizontal="center"/>
    </xf>
    <xf numFmtId="170" fontId="20" fillId="0" borderId="0" xfId="0" applyNumberFormat="1" applyFont="1" applyFill="1" applyBorder="1" applyAlignment="1" applyProtection="1">
      <alignment horizontal="left" indent="1"/>
      <protection/>
    </xf>
    <xf numFmtId="170" fontId="19" fillId="0" borderId="0" xfId="0" applyNumberFormat="1" applyFont="1" applyFill="1" applyBorder="1" applyAlignment="1" applyProtection="1">
      <alignment horizontal="left"/>
      <protection/>
    </xf>
    <xf numFmtId="171" fontId="19" fillId="0" borderId="0" xfId="0" applyNumberFormat="1" applyFont="1" applyFill="1" applyBorder="1" applyAlignment="1" applyProtection="1">
      <alignment horizontal="right"/>
      <protection/>
    </xf>
    <xf numFmtId="2" fontId="19" fillId="0" borderId="0" xfId="0" applyNumberFormat="1" applyFont="1" applyFill="1" applyBorder="1" applyAlignment="1" applyProtection="1">
      <alignment horizontal="right"/>
      <protection/>
    </xf>
    <xf numFmtId="171" fontId="19" fillId="0" borderId="0" xfId="0" applyNumberFormat="1" applyFont="1" applyFill="1" applyBorder="1" applyAlignment="1" applyProtection="1">
      <alignment/>
      <protection/>
    </xf>
    <xf numFmtId="170" fontId="19" fillId="0" borderId="0" xfId="0" applyNumberFormat="1" applyFont="1" applyFill="1" applyBorder="1" applyAlignment="1" applyProtection="1">
      <alignment horizontal="left" wrapText="1"/>
      <protection/>
    </xf>
    <xf numFmtId="170" fontId="19" fillId="0" borderId="10" xfId="0" applyNumberFormat="1" applyFont="1" applyFill="1" applyBorder="1" applyAlignment="1" applyProtection="1">
      <alignment horizontal="center" vertical="center" wrapText="1"/>
      <protection/>
    </xf>
    <xf numFmtId="170" fontId="19" fillId="0" borderId="11" xfId="0" applyNumberFormat="1" applyFont="1" applyFill="1" applyBorder="1" applyAlignment="1" applyProtection="1">
      <alignment horizontal="center" vertical="center"/>
      <protection/>
    </xf>
    <xf numFmtId="170" fontId="19" fillId="0" borderId="12" xfId="0" applyNumberFormat="1" applyFont="1" applyFill="1" applyBorder="1" applyAlignment="1" applyProtection="1">
      <alignment horizontal="center" vertical="center"/>
      <protection/>
    </xf>
    <xf numFmtId="170" fontId="19" fillId="0" borderId="11" xfId="0" applyNumberFormat="1" applyFont="1" applyFill="1" applyBorder="1" applyAlignment="1" applyProtection="1">
      <alignment horizontal="center" vertical="center" wrapText="1"/>
      <protection/>
    </xf>
    <xf numFmtId="170" fontId="19" fillId="0" borderId="11" xfId="0" applyNumberFormat="1" applyFont="1" applyFill="1" applyBorder="1" applyAlignment="1" applyProtection="1">
      <alignment horizontal="center" vertical="center"/>
      <protection/>
    </xf>
    <xf numFmtId="170" fontId="19" fillId="0" borderId="11" xfId="0" applyNumberFormat="1" applyFont="1" applyFill="1" applyBorder="1" applyAlignment="1" applyProtection="1">
      <alignment horizontal="center" vertical="center" wrapText="1"/>
      <protection/>
    </xf>
    <xf numFmtId="170" fontId="19" fillId="0" borderId="12" xfId="0" applyNumberFormat="1" applyFont="1" applyFill="1" applyBorder="1" applyAlignment="1" applyProtection="1">
      <alignment horizontal="center" vertical="center"/>
      <protection/>
    </xf>
    <xf numFmtId="170" fontId="19" fillId="0" borderId="13" xfId="0" applyNumberFormat="1" applyFont="1" applyFill="1" applyBorder="1" applyAlignment="1" applyProtection="1">
      <alignment horizontal="left" wrapText="1"/>
      <protection/>
    </xf>
    <xf numFmtId="170" fontId="18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tabSelected="1" zoomScale="110" zoomScaleNormal="110" zoomScalePageLayoutView="0" workbookViewId="0" topLeftCell="A1">
      <selection activeCell="A1" sqref="A1:N1"/>
    </sheetView>
  </sheetViews>
  <sheetFormatPr defaultColWidth="11.57421875" defaultRowHeight="12.75"/>
  <cols>
    <col min="1" max="1" width="23.7109375" style="3" customWidth="1"/>
    <col min="2" max="2" width="6.00390625" style="3" customWidth="1"/>
    <col min="3" max="5" width="5.140625" style="3" customWidth="1"/>
    <col min="6" max="6" width="5.28125" style="3" customWidth="1"/>
    <col min="7" max="7" width="5.7109375" style="3" customWidth="1"/>
    <col min="8" max="8" width="6.7109375" style="3" customWidth="1"/>
    <col min="9" max="9" width="5.140625" style="3" customWidth="1"/>
    <col min="10" max="10" width="5.57421875" style="3" customWidth="1"/>
    <col min="11" max="13" width="5.140625" style="3" customWidth="1"/>
    <col min="14" max="14" width="5.28125" style="3" customWidth="1"/>
    <col min="15" max="15" width="11.7109375" style="3" customWidth="1"/>
    <col min="16" max="16" width="14.7109375" style="3" customWidth="1"/>
    <col min="17" max="16384" width="11.57421875" style="3" customWidth="1"/>
  </cols>
  <sheetData>
    <row r="1" spans="1:15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0.5" customHeight="1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0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"/>
    </row>
    <row r="4" spans="1:15" ht="15" customHeight="1">
      <c r="A4" s="17" t="s">
        <v>1</v>
      </c>
      <c r="B4" s="18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2"/>
    </row>
    <row r="5" spans="1:15" ht="15" customHeight="1">
      <c r="A5" s="17"/>
      <c r="B5" s="18" t="s">
        <v>3</v>
      </c>
      <c r="C5" s="18"/>
      <c r="D5" s="18" t="s">
        <v>59</v>
      </c>
      <c r="E5" s="18"/>
      <c r="F5" s="18"/>
      <c r="G5" s="18"/>
      <c r="H5" s="18"/>
      <c r="I5" s="18"/>
      <c r="J5" s="18"/>
      <c r="K5" s="18"/>
      <c r="L5" s="18"/>
      <c r="M5" s="18"/>
      <c r="N5" s="19"/>
      <c r="O5" s="2"/>
    </row>
    <row r="6" spans="1:15" ht="19.5" customHeight="1">
      <c r="A6" s="17"/>
      <c r="B6" s="18"/>
      <c r="C6" s="18"/>
      <c r="D6" s="18" t="s">
        <v>4</v>
      </c>
      <c r="E6" s="18"/>
      <c r="F6" s="18"/>
      <c r="G6" s="18"/>
      <c r="H6" s="20" t="s">
        <v>5</v>
      </c>
      <c r="I6" s="18" t="s">
        <v>6</v>
      </c>
      <c r="J6" s="18" t="s">
        <v>7</v>
      </c>
      <c r="K6" s="18"/>
      <c r="L6" s="18" t="s">
        <v>8</v>
      </c>
      <c r="M6" s="18"/>
      <c r="N6" s="19" t="s">
        <v>9</v>
      </c>
      <c r="O6" s="2"/>
    </row>
    <row r="7" spans="1:15" ht="19.5" customHeight="1">
      <c r="A7" s="17"/>
      <c r="B7" s="18"/>
      <c r="C7" s="18"/>
      <c r="D7" s="18"/>
      <c r="E7" s="18"/>
      <c r="F7" s="18"/>
      <c r="G7" s="18"/>
      <c r="H7" s="20"/>
      <c r="I7" s="20"/>
      <c r="J7" s="18"/>
      <c r="K7" s="18"/>
      <c r="L7" s="18"/>
      <c r="M7" s="18"/>
      <c r="N7" s="19"/>
      <c r="O7" s="2"/>
    </row>
    <row r="8" spans="1:15" ht="24.75" customHeight="1">
      <c r="A8" s="17"/>
      <c r="B8" s="21" t="s">
        <v>10</v>
      </c>
      <c r="C8" s="22" t="s">
        <v>11</v>
      </c>
      <c r="D8" s="22" t="s">
        <v>12</v>
      </c>
      <c r="E8" s="21" t="s">
        <v>13</v>
      </c>
      <c r="F8" s="21" t="s">
        <v>14</v>
      </c>
      <c r="G8" s="22" t="s">
        <v>15</v>
      </c>
      <c r="H8" s="22" t="s">
        <v>16</v>
      </c>
      <c r="I8" s="21" t="s">
        <v>17</v>
      </c>
      <c r="J8" s="21" t="s">
        <v>18</v>
      </c>
      <c r="K8" s="21" t="s">
        <v>19</v>
      </c>
      <c r="L8" s="21" t="s">
        <v>20</v>
      </c>
      <c r="M8" s="21" t="s">
        <v>21</v>
      </c>
      <c r="N8" s="23" t="s">
        <v>22</v>
      </c>
      <c r="O8" s="2"/>
    </row>
    <row r="9" spans="1:15" ht="15" customHeight="1">
      <c r="A9" s="4" t="s">
        <v>23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"/>
    </row>
    <row r="10" spans="1:15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 customHeight="1">
      <c r="A11" s="5" t="s">
        <v>24</v>
      </c>
      <c r="B11" s="6" t="s">
        <v>25</v>
      </c>
      <c r="C11" s="7">
        <f>(B14*100)/$B$14</f>
        <v>100</v>
      </c>
      <c r="D11" s="7">
        <f aca="true" t="shared" si="0" ref="D11:N11">(D14*100)/$B$14</f>
        <v>7.897855834500593</v>
      </c>
      <c r="E11" s="7">
        <f t="shared" si="0"/>
        <v>5.768056603095931</v>
      </c>
      <c r="F11" s="7">
        <f t="shared" si="0"/>
        <v>2.129799231404662</v>
      </c>
      <c r="G11" s="7">
        <f t="shared" si="0"/>
        <v>2.6218439104981504</v>
      </c>
      <c r="H11" s="7">
        <f t="shared" si="0"/>
        <v>39.359982760478395</v>
      </c>
      <c r="I11" s="7">
        <f t="shared" si="0"/>
        <v>3.8357935567288006</v>
      </c>
      <c r="J11" s="7">
        <f t="shared" si="0"/>
        <v>4.528965987860504</v>
      </c>
      <c r="K11" s="7">
        <f t="shared" si="0"/>
        <v>4.902488955931473</v>
      </c>
      <c r="L11" s="7">
        <f t="shared" si="0"/>
        <v>12.293933843335848</v>
      </c>
      <c r="M11" s="7">
        <f t="shared" si="0"/>
        <v>10.756743167043782</v>
      </c>
      <c r="N11" s="7">
        <f t="shared" si="0"/>
        <v>5.904536149121862</v>
      </c>
      <c r="O11" s="2"/>
    </row>
    <row r="12" spans="1:15" ht="21.75" customHeight="1">
      <c r="A12" s="4" t="s">
        <v>26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</row>
    <row r="13" spans="1:15" ht="9.75" customHeight="1">
      <c r="A13" s="5"/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2"/>
    </row>
    <row r="14" spans="1:15" ht="9.75" customHeight="1">
      <c r="A14" s="5" t="s">
        <v>24</v>
      </c>
      <c r="B14" s="6">
        <f aca="true" t="shared" si="1" ref="B14:B21">SUM(D14:N14)</f>
        <v>27843</v>
      </c>
      <c r="C14" s="7" t="s">
        <v>25</v>
      </c>
      <c r="D14" s="6">
        <v>2199</v>
      </c>
      <c r="E14" s="6">
        <v>1606</v>
      </c>
      <c r="F14" s="6">
        <v>593</v>
      </c>
      <c r="G14" s="6">
        <v>730</v>
      </c>
      <c r="H14" s="6">
        <f>H15+H23+H33+H38</f>
        <v>10959</v>
      </c>
      <c r="I14" s="6">
        <v>1068</v>
      </c>
      <c r="J14" s="6">
        <f>SUM(J39+J40+J41)</f>
        <v>1261</v>
      </c>
      <c r="K14" s="6">
        <f>SUM(K39+K43)</f>
        <v>1365</v>
      </c>
      <c r="L14" s="6">
        <f>SUM(L15+L42)</f>
        <v>3423</v>
      </c>
      <c r="M14" s="6">
        <v>2995</v>
      </c>
      <c r="N14" s="6">
        <v>1644</v>
      </c>
      <c r="O14" s="2"/>
    </row>
    <row r="15" spans="1:15" ht="24.75" customHeight="1">
      <c r="A15" s="11" t="s">
        <v>4</v>
      </c>
      <c r="B15" s="6">
        <f t="shared" si="1"/>
        <v>13898</v>
      </c>
      <c r="C15" s="7">
        <f>SUM(C16:C21)</f>
        <v>49.915598175483964</v>
      </c>
      <c r="D15" s="6">
        <f>SUM(D16:D22)</f>
        <v>2199</v>
      </c>
      <c r="E15" s="6">
        <f>SUM(E16:E22)</f>
        <v>1606</v>
      </c>
      <c r="F15" s="6">
        <v>593</v>
      </c>
      <c r="G15" s="6">
        <f>SUM(G16:G22)</f>
        <v>730</v>
      </c>
      <c r="H15" s="6">
        <f>SUM(H16:H22)</f>
        <v>2008</v>
      </c>
      <c r="I15" s="6" t="s">
        <v>25</v>
      </c>
      <c r="J15" s="6" t="s">
        <v>25</v>
      </c>
      <c r="K15" s="6" t="s">
        <v>25</v>
      </c>
      <c r="L15" s="6">
        <f>SUM(L16:L22)</f>
        <v>2123</v>
      </c>
      <c r="M15" s="6">
        <f>SUM(M16:M22)</f>
        <v>2995</v>
      </c>
      <c r="N15" s="6">
        <f>SUM(N16:N22)</f>
        <v>1644</v>
      </c>
      <c r="O15" s="2"/>
    </row>
    <row r="16" spans="1:15" ht="12.75" customHeight="1">
      <c r="A16" s="12" t="s">
        <v>27</v>
      </c>
      <c r="B16" s="13">
        <f t="shared" si="1"/>
        <v>1500</v>
      </c>
      <c r="C16" s="14">
        <f aca="true" t="shared" si="2" ref="C16:C21">(B16*100)/$B$14</f>
        <v>5.3873505010235965</v>
      </c>
      <c r="D16" s="13" t="s">
        <v>25</v>
      </c>
      <c r="E16" s="13" t="s">
        <v>25</v>
      </c>
      <c r="F16" s="13" t="s">
        <v>25</v>
      </c>
      <c r="G16" s="13" t="s">
        <v>25</v>
      </c>
      <c r="H16" s="13" t="s">
        <v>25</v>
      </c>
      <c r="I16" s="13" t="s">
        <v>25</v>
      </c>
      <c r="J16" s="13" t="s">
        <v>25</v>
      </c>
      <c r="K16" s="13" t="s">
        <v>25</v>
      </c>
      <c r="L16" s="13">
        <v>1500</v>
      </c>
      <c r="M16" s="13" t="s">
        <v>25</v>
      </c>
      <c r="N16" s="13" t="s">
        <v>25</v>
      </c>
      <c r="O16" s="2"/>
    </row>
    <row r="17" spans="1:15" ht="12.75" customHeight="1">
      <c r="A17" s="12" t="s">
        <v>28</v>
      </c>
      <c r="B17" s="13">
        <f t="shared" si="1"/>
        <v>2188</v>
      </c>
      <c r="C17" s="14">
        <f t="shared" si="2"/>
        <v>7.8583485974930865</v>
      </c>
      <c r="D17" s="13" t="s">
        <v>25</v>
      </c>
      <c r="E17" s="13" t="s">
        <v>25</v>
      </c>
      <c r="F17" s="13" t="s">
        <v>25</v>
      </c>
      <c r="G17" s="13" t="s">
        <v>25</v>
      </c>
      <c r="H17" s="13" t="s">
        <v>25</v>
      </c>
      <c r="I17" s="13" t="s">
        <v>25</v>
      </c>
      <c r="J17" s="13" t="s">
        <v>25</v>
      </c>
      <c r="K17" s="13" t="s">
        <v>25</v>
      </c>
      <c r="L17" s="15">
        <v>623</v>
      </c>
      <c r="M17" s="13">
        <v>1565</v>
      </c>
      <c r="N17" s="13" t="s">
        <v>25</v>
      </c>
      <c r="O17" s="2"/>
    </row>
    <row r="18" spans="1:15" ht="12.75" customHeight="1">
      <c r="A18" s="12" t="s">
        <v>29</v>
      </c>
      <c r="B18" s="13">
        <f t="shared" si="1"/>
        <v>3870</v>
      </c>
      <c r="C18" s="14">
        <f t="shared" si="2"/>
        <v>13.899364292640879</v>
      </c>
      <c r="D18" s="15">
        <v>796</v>
      </c>
      <c r="E18" s="13" t="s">
        <v>25</v>
      </c>
      <c r="F18" s="13" t="s">
        <v>25</v>
      </c>
      <c r="G18" s="13" t="s">
        <v>25</v>
      </c>
      <c r="H18" s="13" t="s">
        <v>25</v>
      </c>
      <c r="I18" s="13" t="s">
        <v>25</v>
      </c>
      <c r="J18" s="13" t="s">
        <v>25</v>
      </c>
      <c r="K18" s="13" t="s">
        <v>25</v>
      </c>
      <c r="L18" s="13" t="s">
        <v>25</v>
      </c>
      <c r="M18" s="13">
        <v>1430</v>
      </c>
      <c r="N18" s="13">
        <v>1644</v>
      </c>
      <c r="O18" s="2"/>
    </row>
    <row r="19" spans="1:15" ht="12.75" customHeight="1">
      <c r="A19" s="12" t="s">
        <v>30</v>
      </c>
      <c r="B19" s="13">
        <f t="shared" si="1"/>
        <v>2367</v>
      </c>
      <c r="C19" s="14">
        <f t="shared" si="2"/>
        <v>8.501239090615236</v>
      </c>
      <c r="D19" s="15">
        <v>1403</v>
      </c>
      <c r="E19" s="15">
        <v>964</v>
      </c>
      <c r="F19" s="13" t="s">
        <v>25</v>
      </c>
      <c r="G19" s="13" t="s">
        <v>25</v>
      </c>
      <c r="H19" s="13" t="s">
        <v>25</v>
      </c>
      <c r="I19" s="13" t="s">
        <v>25</v>
      </c>
      <c r="J19" s="13" t="s">
        <v>25</v>
      </c>
      <c r="K19" s="13" t="s">
        <v>25</v>
      </c>
      <c r="L19" s="13" t="s">
        <v>25</v>
      </c>
      <c r="M19" s="13" t="s">
        <v>25</v>
      </c>
      <c r="N19" s="13" t="s">
        <v>25</v>
      </c>
      <c r="O19" s="2"/>
    </row>
    <row r="20" spans="1:15" ht="12.75" customHeight="1">
      <c r="A20" s="12" t="s">
        <v>31</v>
      </c>
      <c r="B20" s="13">
        <f t="shared" si="1"/>
        <v>2602</v>
      </c>
      <c r="C20" s="14">
        <f t="shared" si="2"/>
        <v>9.3452573357756</v>
      </c>
      <c r="D20" s="13" t="s">
        <v>25</v>
      </c>
      <c r="E20" s="15">
        <v>642</v>
      </c>
      <c r="F20" s="15">
        <v>530</v>
      </c>
      <c r="G20" s="13" t="s">
        <v>25</v>
      </c>
      <c r="H20" s="15">
        <v>1430</v>
      </c>
      <c r="I20" s="13" t="s">
        <v>25</v>
      </c>
      <c r="J20" s="13" t="s">
        <v>25</v>
      </c>
      <c r="K20" s="13" t="s">
        <v>25</v>
      </c>
      <c r="L20" s="13" t="s">
        <v>25</v>
      </c>
      <c r="M20" s="13" t="s">
        <v>25</v>
      </c>
      <c r="N20" s="13" t="s">
        <v>25</v>
      </c>
      <c r="O20" s="2"/>
    </row>
    <row r="21" spans="1:15" ht="12.75" customHeight="1">
      <c r="A21" s="12" t="s">
        <v>32</v>
      </c>
      <c r="B21" s="13">
        <f t="shared" si="1"/>
        <v>1371</v>
      </c>
      <c r="C21" s="14">
        <f t="shared" si="2"/>
        <v>4.924038357935567</v>
      </c>
      <c r="D21" s="13" t="s">
        <v>25</v>
      </c>
      <c r="E21" s="13" t="s">
        <v>25</v>
      </c>
      <c r="F21" s="15">
        <v>63</v>
      </c>
      <c r="G21" s="15">
        <v>730</v>
      </c>
      <c r="H21" s="15">
        <v>578</v>
      </c>
      <c r="I21" s="13" t="s">
        <v>25</v>
      </c>
      <c r="J21" s="13" t="s">
        <v>25</v>
      </c>
      <c r="K21" s="13" t="s">
        <v>25</v>
      </c>
      <c r="L21" s="13" t="s">
        <v>25</v>
      </c>
      <c r="M21" s="13" t="s">
        <v>25</v>
      </c>
      <c r="N21" s="13" t="s">
        <v>25</v>
      </c>
      <c r="O21" s="2"/>
    </row>
    <row r="22" spans="1:15" ht="12.75" customHeight="1">
      <c r="A22" s="12" t="s">
        <v>33</v>
      </c>
      <c r="B22" s="13" t="s">
        <v>25</v>
      </c>
      <c r="C22" s="14" t="s">
        <v>25</v>
      </c>
      <c r="D22" s="13" t="s">
        <v>25</v>
      </c>
      <c r="E22" s="13" t="s">
        <v>25</v>
      </c>
      <c r="F22" s="13" t="s">
        <v>25</v>
      </c>
      <c r="G22" s="13" t="s">
        <v>25</v>
      </c>
      <c r="H22" s="13" t="s">
        <v>25</v>
      </c>
      <c r="I22" s="13" t="s">
        <v>25</v>
      </c>
      <c r="J22" s="13" t="s">
        <v>25</v>
      </c>
      <c r="K22" s="13" t="s">
        <v>25</v>
      </c>
      <c r="L22" s="13" t="s">
        <v>25</v>
      </c>
      <c r="M22" s="13" t="s">
        <v>25</v>
      </c>
      <c r="N22" s="13" t="s">
        <v>25</v>
      </c>
      <c r="O22" s="2"/>
    </row>
    <row r="23" spans="1:15" ht="24" customHeight="1">
      <c r="A23" s="11" t="s">
        <v>34</v>
      </c>
      <c r="B23" s="6">
        <f aca="true" t="shared" si="3" ref="B23:B33">SUM(D23:N23)</f>
        <v>5175</v>
      </c>
      <c r="C23" s="7">
        <f>SUM(C24:C32)</f>
        <v>18.586359228531407</v>
      </c>
      <c r="D23" s="6" t="s">
        <v>25</v>
      </c>
      <c r="E23" s="6" t="s">
        <v>25</v>
      </c>
      <c r="F23" s="6" t="s">
        <v>25</v>
      </c>
      <c r="G23" s="6" t="s">
        <v>25</v>
      </c>
      <c r="H23" s="6">
        <f>SUM(H24:H32)</f>
        <v>5175</v>
      </c>
      <c r="I23" s="6" t="s">
        <v>25</v>
      </c>
      <c r="J23" s="6" t="s">
        <v>25</v>
      </c>
      <c r="K23" s="6" t="s">
        <v>25</v>
      </c>
      <c r="L23" s="6" t="s">
        <v>25</v>
      </c>
      <c r="M23" s="6" t="s">
        <v>25</v>
      </c>
      <c r="N23" s="6" t="s">
        <v>25</v>
      </c>
      <c r="O23" s="2"/>
    </row>
    <row r="24" spans="1:15" ht="12.75" customHeight="1">
      <c r="A24" s="12" t="s">
        <v>35</v>
      </c>
      <c r="B24" s="13">
        <f t="shared" si="3"/>
        <v>2243</v>
      </c>
      <c r="C24" s="14">
        <f aca="true" t="shared" si="4" ref="C24:C32">(B24*100)/$B$14</f>
        <v>8.055884782530619</v>
      </c>
      <c r="D24" s="13" t="s">
        <v>25</v>
      </c>
      <c r="E24" s="13" t="s">
        <v>25</v>
      </c>
      <c r="F24" s="13" t="s">
        <v>25</v>
      </c>
      <c r="G24" s="13" t="s">
        <v>25</v>
      </c>
      <c r="H24" s="15">
        <v>2243</v>
      </c>
      <c r="I24" s="13" t="s">
        <v>25</v>
      </c>
      <c r="J24" s="13" t="s">
        <v>25</v>
      </c>
      <c r="K24" s="13" t="s">
        <v>25</v>
      </c>
      <c r="L24" s="13" t="s">
        <v>25</v>
      </c>
      <c r="M24" s="13" t="s">
        <v>25</v>
      </c>
      <c r="N24" s="13" t="s">
        <v>25</v>
      </c>
      <c r="O24" s="2"/>
    </row>
    <row r="25" spans="1:15" ht="12.75" customHeight="1">
      <c r="A25" s="12" t="s">
        <v>36</v>
      </c>
      <c r="B25" s="13">
        <f t="shared" si="3"/>
        <v>67</v>
      </c>
      <c r="C25" s="14">
        <f t="shared" si="4"/>
        <v>0.24063498904572064</v>
      </c>
      <c r="D25" s="13" t="s">
        <v>25</v>
      </c>
      <c r="E25" s="13" t="s">
        <v>25</v>
      </c>
      <c r="F25" s="13" t="s">
        <v>25</v>
      </c>
      <c r="G25" s="13" t="s">
        <v>25</v>
      </c>
      <c r="H25" s="15">
        <v>67</v>
      </c>
      <c r="I25" s="13" t="s">
        <v>25</v>
      </c>
      <c r="J25" s="13" t="s">
        <v>25</v>
      </c>
      <c r="K25" s="13" t="s">
        <v>25</v>
      </c>
      <c r="L25" s="13" t="s">
        <v>25</v>
      </c>
      <c r="M25" s="13" t="s">
        <v>25</v>
      </c>
      <c r="N25" s="13" t="s">
        <v>25</v>
      </c>
      <c r="O25" s="2"/>
    </row>
    <row r="26" spans="1:15" ht="12.75" customHeight="1">
      <c r="A26" s="12" t="s">
        <v>37</v>
      </c>
      <c r="B26" s="13">
        <f t="shared" si="3"/>
        <v>609</v>
      </c>
      <c r="C26" s="14">
        <f t="shared" si="4"/>
        <v>2.18726430341558</v>
      </c>
      <c r="D26" s="13" t="s">
        <v>25</v>
      </c>
      <c r="E26" s="13" t="s">
        <v>25</v>
      </c>
      <c r="F26" s="13" t="s">
        <v>25</v>
      </c>
      <c r="G26" s="13" t="s">
        <v>25</v>
      </c>
      <c r="H26" s="15">
        <v>609</v>
      </c>
      <c r="I26" s="13" t="s">
        <v>25</v>
      </c>
      <c r="J26" s="13" t="s">
        <v>25</v>
      </c>
      <c r="K26" s="13" t="s">
        <v>25</v>
      </c>
      <c r="L26" s="13" t="s">
        <v>25</v>
      </c>
      <c r="M26" s="13" t="s">
        <v>25</v>
      </c>
      <c r="N26" s="13" t="s">
        <v>25</v>
      </c>
      <c r="O26" s="2"/>
    </row>
    <row r="27" spans="1:15" ht="12.75" customHeight="1">
      <c r="A27" s="12" t="s">
        <v>38</v>
      </c>
      <c r="B27" s="13">
        <f t="shared" si="3"/>
        <v>409</v>
      </c>
      <c r="C27" s="14">
        <f t="shared" si="4"/>
        <v>1.4689509032791006</v>
      </c>
      <c r="D27" s="13" t="s">
        <v>25</v>
      </c>
      <c r="E27" s="13" t="s">
        <v>25</v>
      </c>
      <c r="F27" s="13" t="s">
        <v>25</v>
      </c>
      <c r="G27" s="13" t="s">
        <v>25</v>
      </c>
      <c r="H27" s="15">
        <v>409</v>
      </c>
      <c r="I27" s="13" t="s">
        <v>25</v>
      </c>
      <c r="J27" s="13" t="s">
        <v>25</v>
      </c>
      <c r="K27" s="13" t="s">
        <v>25</v>
      </c>
      <c r="L27" s="13" t="s">
        <v>25</v>
      </c>
      <c r="M27" s="13" t="s">
        <v>25</v>
      </c>
      <c r="N27" s="13" t="s">
        <v>25</v>
      </c>
      <c r="O27" s="2"/>
    </row>
    <row r="28" spans="1:15" ht="12.75" customHeight="1">
      <c r="A28" s="12" t="s">
        <v>39</v>
      </c>
      <c r="B28" s="13">
        <f t="shared" si="3"/>
        <v>153</v>
      </c>
      <c r="C28" s="14">
        <f t="shared" si="4"/>
        <v>0.5495097511044068</v>
      </c>
      <c r="D28" s="13" t="s">
        <v>25</v>
      </c>
      <c r="E28" s="13" t="s">
        <v>25</v>
      </c>
      <c r="F28" s="13" t="s">
        <v>25</v>
      </c>
      <c r="G28" s="13" t="s">
        <v>25</v>
      </c>
      <c r="H28" s="15">
        <v>153</v>
      </c>
      <c r="I28" s="13" t="s">
        <v>25</v>
      </c>
      <c r="J28" s="13" t="s">
        <v>25</v>
      </c>
      <c r="K28" s="13" t="s">
        <v>25</v>
      </c>
      <c r="L28" s="13" t="s">
        <v>25</v>
      </c>
      <c r="M28" s="13" t="s">
        <v>25</v>
      </c>
      <c r="N28" s="13" t="s">
        <v>25</v>
      </c>
      <c r="O28" s="2"/>
    </row>
    <row r="29" spans="1:15" ht="12.75" customHeight="1">
      <c r="A29" s="12" t="s">
        <v>40</v>
      </c>
      <c r="B29" s="13">
        <f t="shared" si="3"/>
        <v>216</v>
      </c>
      <c r="C29" s="14">
        <f t="shared" si="4"/>
        <v>0.7757784721473979</v>
      </c>
      <c r="D29" s="13" t="s">
        <v>25</v>
      </c>
      <c r="E29" s="13" t="s">
        <v>25</v>
      </c>
      <c r="F29" s="13" t="s">
        <v>25</v>
      </c>
      <c r="G29" s="13" t="s">
        <v>25</v>
      </c>
      <c r="H29" s="15">
        <v>216</v>
      </c>
      <c r="I29" s="13" t="s">
        <v>25</v>
      </c>
      <c r="J29" s="13" t="s">
        <v>25</v>
      </c>
      <c r="K29" s="13" t="s">
        <v>25</v>
      </c>
      <c r="L29" s="13" t="s">
        <v>25</v>
      </c>
      <c r="M29" s="13" t="s">
        <v>25</v>
      </c>
      <c r="N29" s="13" t="s">
        <v>25</v>
      </c>
      <c r="O29" s="2"/>
    </row>
    <row r="30" spans="1:15" ht="12.75" customHeight="1">
      <c r="A30" s="12" t="s">
        <v>41</v>
      </c>
      <c r="B30" s="13">
        <f t="shared" si="3"/>
        <v>248</v>
      </c>
      <c r="C30" s="14">
        <f t="shared" si="4"/>
        <v>0.8907086161692347</v>
      </c>
      <c r="D30" s="13" t="s">
        <v>25</v>
      </c>
      <c r="E30" s="13" t="s">
        <v>25</v>
      </c>
      <c r="F30" s="13" t="s">
        <v>25</v>
      </c>
      <c r="G30" s="13" t="s">
        <v>25</v>
      </c>
      <c r="H30" s="15">
        <v>248</v>
      </c>
      <c r="I30" s="13" t="s">
        <v>25</v>
      </c>
      <c r="J30" s="13" t="s">
        <v>25</v>
      </c>
      <c r="K30" s="13" t="s">
        <v>25</v>
      </c>
      <c r="L30" s="13" t="s">
        <v>25</v>
      </c>
      <c r="M30" s="13" t="s">
        <v>25</v>
      </c>
      <c r="N30" s="13" t="s">
        <v>25</v>
      </c>
      <c r="O30" s="2"/>
    </row>
    <row r="31" spans="1:15" ht="12.75" customHeight="1">
      <c r="A31" s="12" t="s">
        <v>42</v>
      </c>
      <c r="B31" s="13">
        <f t="shared" si="3"/>
        <v>154</v>
      </c>
      <c r="C31" s="14">
        <f t="shared" si="4"/>
        <v>0.5531013181050892</v>
      </c>
      <c r="D31" s="13" t="s">
        <v>25</v>
      </c>
      <c r="E31" s="13" t="s">
        <v>25</v>
      </c>
      <c r="F31" s="13" t="s">
        <v>25</v>
      </c>
      <c r="G31" s="13" t="s">
        <v>25</v>
      </c>
      <c r="H31" s="15">
        <v>154</v>
      </c>
      <c r="I31" s="13" t="s">
        <v>25</v>
      </c>
      <c r="J31" s="13" t="s">
        <v>25</v>
      </c>
      <c r="K31" s="13" t="s">
        <v>25</v>
      </c>
      <c r="L31" s="13" t="s">
        <v>25</v>
      </c>
      <c r="M31" s="13" t="s">
        <v>25</v>
      </c>
      <c r="N31" s="13" t="s">
        <v>25</v>
      </c>
      <c r="O31" s="2"/>
    </row>
    <row r="32" spans="1:15" ht="12.75" customHeight="1">
      <c r="A32" s="12" t="s">
        <v>43</v>
      </c>
      <c r="B32" s="13">
        <f t="shared" si="3"/>
        <v>1076</v>
      </c>
      <c r="C32" s="14">
        <f t="shared" si="4"/>
        <v>3.86452609273426</v>
      </c>
      <c r="D32" s="13" t="s">
        <v>25</v>
      </c>
      <c r="E32" s="13" t="s">
        <v>25</v>
      </c>
      <c r="F32" s="13" t="s">
        <v>25</v>
      </c>
      <c r="G32" s="13" t="s">
        <v>25</v>
      </c>
      <c r="H32" s="15">
        <v>1076</v>
      </c>
      <c r="I32" s="13" t="s">
        <v>25</v>
      </c>
      <c r="J32" s="13" t="s">
        <v>25</v>
      </c>
      <c r="K32" s="13" t="s">
        <v>25</v>
      </c>
      <c r="L32" s="13" t="s">
        <v>25</v>
      </c>
      <c r="M32" s="13" t="s">
        <v>25</v>
      </c>
      <c r="N32" s="13" t="s">
        <v>25</v>
      </c>
      <c r="O32" s="2"/>
    </row>
    <row r="33" spans="1:15" ht="24" customHeight="1">
      <c r="A33" s="11" t="s">
        <v>44</v>
      </c>
      <c r="B33" s="6">
        <f t="shared" si="3"/>
        <v>2282</v>
      </c>
      <c r="C33" s="7">
        <f>SUM(C35:C37)</f>
        <v>8.195955895557232</v>
      </c>
      <c r="D33" s="6" t="s">
        <v>25</v>
      </c>
      <c r="E33" s="6" t="s">
        <v>25</v>
      </c>
      <c r="F33" s="6" t="s">
        <v>25</v>
      </c>
      <c r="G33" s="6" t="s">
        <v>25</v>
      </c>
      <c r="H33" s="6">
        <f>SUM(H34:H37)</f>
        <v>2282</v>
      </c>
      <c r="I33" s="6" t="s">
        <v>25</v>
      </c>
      <c r="J33" s="6" t="s">
        <v>25</v>
      </c>
      <c r="K33" s="6" t="s">
        <v>25</v>
      </c>
      <c r="L33" s="6" t="s">
        <v>25</v>
      </c>
      <c r="M33" s="6" t="s">
        <v>25</v>
      </c>
      <c r="N33" s="6" t="s">
        <v>25</v>
      </c>
      <c r="O33" s="2"/>
    </row>
    <row r="34" spans="1:15" ht="12.75" customHeight="1">
      <c r="A34" s="12" t="s">
        <v>45</v>
      </c>
      <c r="B34" s="13" t="s">
        <v>25</v>
      </c>
      <c r="C34" s="14" t="s">
        <v>25</v>
      </c>
      <c r="D34" s="13" t="s">
        <v>25</v>
      </c>
      <c r="E34" s="13" t="s">
        <v>25</v>
      </c>
      <c r="F34" s="13" t="s">
        <v>25</v>
      </c>
      <c r="G34" s="13" t="s">
        <v>25</v>
      </c>
      <c r="H34" s="13" t="s">
        <v>25</v>
      </c>
      <c r="I34" s="13" t="s">
        <v>25</v>
      </c>
      <c r="J34" s="13" t="s">
        <v>25</v>
      </c>
      <c r="K34" s="13" t="s">
        <v>25</v>
      </c>
      <c r="L34" s="13" t="s">
        <v>25</v>
      </c>
      <c r="M34" s="13" t="s">
        <v>25</v>
      </c>
      <c r="N34" s="13" t="s">
        <v>25</v>
      </c>
      <c r="O34" s="2"/>
    </row>
    <row r="35" spans="1:15" ht="12.75" customHeight="1">
      <c r="A35" s="12" t="s">
        <v>46</v>
      </c>
      <c r="B35" s="13">
        <f aca="true" t="shared" si="5" ref="B35:B44">SUM(D35:N35)</f>
        <v>454</v>
      </c>
      <c r="C35" s="14">
        <f>(B35*100)/$B$14</f>
        <v>1.6305714183098086</v>
      </c>
      <c r="D35" s="13" t="s">
        <v>25</v>
      </c>
      <c r="E35" s="13" t="s">
        <v>25</v>
      </c>
      <c r="F35" s="13" t="s">
        <v>25</v>
      </c>
      <c r="G35" s="13" t="s">
        <v>25</v>
      </c>
      <c r="H35" s="15">
        <v>454</v>
      </c>
      <c r="I35" s="13" t="s">
        <v>25</v>
      </c>
      <c r="J35" s="13" t="s">
        <v>25</v>
      </c>
      <c r="K35" s="13" t="s">
        <v>25</v>
      </c>
      <c r="L35" s="13" t="s">
        <v>25</v>
      </c>
      <c r="M35" s="13" t="s">
        <v>25</v>
      </c>
      <c r="N35" s="13" t="s">
        <v>25</v>
      </c>
      <c r="O35" s="2"/>
    </row>
    <row r="36" spans="1:15" ht="12.75" customHeight="1">
      <c r="A36" s="12" t="s">
        <v>47</v>
      </c>
      <c r="B36" s="13">
        <f t="shared" si="5"/>
        <v>1094</v>
      </c>
      <c r="C36" s="14">
        <f>(B36*100)/$B$14</f>
        <v>3.9291742987465432</v>
      </c>
      <c r="D36" s="13" t="s">
        <v>25</v>
      </c>
      <c r="E36" s="13" t="s">
        <v>25</v>
      </c>
      <c r="F36" s="13" t="s">
        <v>25</v>
      </c>
      <c r="G36" s="13" t="s">
        <v>25</v>
      </c>
      <c r="H36" s="15">
        <v>1094</v>
      </c>
      <c r="I36" s="13" t="s">
        <v>25</v>
      </c>
      <c r="J36" s="13" t="s">
        <v>25</v>
      </c>
      <c r="K36" s="13" t="s">
        <v>25</v>
      </c>
      <c r="L36" s="13" t="s">
        <v>25</v>
      </c>
      <c r="M36" s="13" t="s">
        <v>25</v>
      </c>
      <c r="N36" s="13" t="s">
        <v>25</v>
      </c>
      <c r="O36" s="2"/>
    </row>
    <row r="37" spans="1:15" ht="12.75" customHeight="1">
      <c r="A37" s="12" t="s">
        <v>48</v>
      </c>
      <c r="B37" s="13">
        <f t="shared" si="5"/>
        <v>734</v>
      </c>
      <c r="C37" s="14">
        <f>(B37*100)/$B$14</f>
        <v>2.63621017850088</v>
      </c>
      <c r="D37" s="13" t="s">
        <v>25</v>
      </c>
      <c r="E37" s="13" t="s">
        <v>25</v>
      </c>
      <c r="F37" s="13" t="s">
        <v>25</v>
      </c>
      <c r="G37" s="13" t="s">
        <v>25</v>
      </c>
      <c r="H37" s="15">
        <v>734</v>
      </c>
      <c r="I37" s="13" t="s">
        <v>25</v>
      </c>
      <c r="J37" s="13" t="s">
        <v>25</v>
      </c>
      <c r="K37" s="13" t="s">
        <v>25</v>
      </c>
      <c r="L37" s="13" t="s">
        <v>25</v>
      </c>
      <c r="M37" s="13" t="s">
        <v>25</v>
      </c>
      <c r="N37" s="13" t="s">
        <v>25</v>
      </c>
      <c r="O37" s="2"/>
    </row>
    <row r="38" spans="1:15" ht="24" customHeight="1">
      <c r="A38" s="11" t="s">
        <v>6</v>
      </c>
      <c r="B38" s="6">
        <f t="shared" si="5"/>
        <v>4008</v>
      </c>
      <c r="C38" s="7">
        <f>SUM(C39:C41)</f>
        <v>14.395000538735049</v>
      </c>
      <c r="D38" s="6" t="s">
        <v>25</v>
      </c>
      <c r="E38" s="6" t="s">
        <v>25</v>
      </c>
      <c r="F38" s="6" t="s">
        <v>25</v>
      </c>
      <c r="G38" s="6" t="s">
        <v>25</v>
      </c>
      <c r="H38" s="6">
        <f>SUM(H39:H41)</f>
        <v>1494</v>
      </c>
      <c r="I38" s="6">
        <f>SUM(I39:I41)</f>
        <v>1068</v>
      </c>
      <c r="J38" s="6">
        <f>SUM(J39:J41)</f>
        <v>1261</v>
      </c>
      <c r="K38" s="6">
        <f>SUM(K39:K41)</f>
        <v>185</v>
      </c>
      <c r="L38" s="6" t="s">
        <v>25</v>
      </c>
      <c r="M38" s="6" t="s">
        <v>25</v>
      </c>
      <c r="N38" s="6" t="s">
        <v>25</v>
      </c>
      <c r="O38" s="2"/>
    </row>
    <row r="39" spans="1:15" ht="12.75" customHeight="1">
      <c r="A39" s="12" t="s">
        <v>49</v>
      </c>
      <c r="B39" s="13">
        <f t="shared" si="5"/>
        <v>585</v>
      </c>
      <c r="C39" s="14">
        <f>(B39*100)/$B$14</f>
        <v>2.1010666953992025</v>
      </c>
      <c r="D39" s="13" t="s">
        <v>25</v>
      </c>
      <c r="E39" s="13" t="s">
        <v>25</v>
      </c>
      <c r="F39" s="13" t="s">
        <v>25</v>
      </c>
      <c r="G39" s="13" t="s">
        <v>25</v>
      </c>
      <c r="H39" s="15">
        <v>103</v>
      </c>
      <c r="I39" s="13" t="s">
        <v>25</v>
      </c>
      <c r="J39" s="15">
        <v>297</v>
      </c>
      <c r="K39" s="15">
        <v>185</v>
      </c>
      <c r="L39" s="13" t="s">
        <v>25</v>
      </c>
      <c r="M39" s="13" t="s">
        <v>25</v>
      </c>
      <c r="N39" s="13" t="s">
        <v>25</v>
      </c>
      <c r="O39" s="2"/>
    </row>
    <row r="40" spans="1:15" ht="12.75" customHeight="1">
      <c r="A40" s="12" t="s">
        <v>50</v>
      </c>
      <c r="B40" s="13">
        <f t="shared" si="5"/>
        <v>1021</v>
      </c>
      <c r="C40" s="14">
        <f>(B40*100)/$B$14</f>
        <v>3.666989907696728</v>
      </c>
      <c r="D40" s="13" t="s">
        <v>25</v>
      </c>
      <c r="E40" s="13" t="s">
        <v>25</v>
      </c>
      <c r="F40" s="13" t="s">
        <v>25</v>
      </c>
      <c r="G40" s="13" t="s">
        <v>25</v>
      </c>
      <c r="H40" s="15">
        <v>774</v>
      </c>
      <c r="I40" s="13" t="s">
        <v>25</v>
      </c>
      <c r="J40" s="15">
        <v>247</v>
      </c>
      <c r="K40" s="13" t="s">
        <v>25</v>
      </c>
      <c r="L40" s="13" t="s">
        <v>25</v>
      </c>
      <c r="M40" s="13" t="s">
        <v>25</v>
      </c>
      <c r="N40" s="13" t="s">
        <v>25</v>
      </c>
      <c r="O40" s="2"/>
    </row>
    <row r="41" spans="1:15" ht="12.75" customHeight="1">
      <c r="A41" s="12" t="s">
        <v>51</v>
      </c>
      <c r="B41" s="13">
        <f t="shared" si="5"/>
        <v>2402</v>
      </c>
      <c r="C41" s="14">
        <f>(B41*100)/$B$14</f>
        <v>8.626943935639119</v>
      </c>
      <c r="D41" s="13" t="s">
        <v>25</v>
      </c>
      <c r="E41" s="13" t="s">
        <v>25</v>
      </c>
      <c r="F41" s="13" t="s">
        <v>25</v>
      </c>
      <c r="G41" s="13" t="s">
        <v>25</v>
      </c>
      <c r="H41" s="15">
        <v>617</v>
      </c>
      <c r="I41" s="13">
        <v>1068</v>
      </c>
      <c r="J41" s="15">
        <v>717</v>
      </c>
      <c r="K41" s="13" t="s">
        <v>25</v>
      </c>
      <c r="L41" s="13" t="s">
        <v>25</v>
      </c>
      <c r="M41" s="13" t="s">
        <v>25</v>
      </c>
      <c r="N41" s="13" t="s">
        <v>25</v>
      </c>
      <c r="O41" s="2"/>
    </row>
    <row r="42" spans="1:15" ht="24" customHeight="1">
      <c r="A42" s="11" t="s">
        <v>52</v>
      </c>
      <c r="B42" s="6">
        <f t="shared" si="5"/>
        <v>2480</v>
      </c>
      <c r="C42" s="7">
        <f>SUM(C43:C44)</f>
        <v>8.907086161692346</v>
      </c>
      <c r="D42" s="6" t="s">
        <v>25</v>
      </c>
      <c r="E42" s="6" t="s">
        <v>25</v>
      </c>
      <c r="F42" s="6" t="s">
        <v>25</v>
      </c>
      <c r="G42" s="6" t="s">
        <v>25</v>
      </c>
      <c r="H42" s="6" t="s">
        <v>25</v>
      </c>
      <c r="I42" s="6" t="s">
        <v>25</v>
      </c>
      <c r="J42" s="6" t="s">
        <v>25</v>
      </c>
      <c r="K42" s="6">
        <f>SUM(K43:K46)</f>
        <v>1180</v>
      </c>
      <c r="L42" s="6">
        <f>SUM(L43:L46)</f>
        <v>1300</v>
      </c>
      <c r="M42" s="6" t="s">
        <v>25</v>
      </c>
      <c r="N42" s="6" t="s">
        <v>25</v>
      </c>
      <c r="O42" s="2"/>
    </row>
    <row r="43" spans="1:15" ht="12.75" customHeight="1">
      <c r="A43" s="12" t="s">
        <v>53</v>
      </c>
      <c r="B43" s="13">
        <f t="shared" si="5"/>
        <v>1580</v>
      </c>
      <c r="C43" s="14">
        <f>(B43*100)/$B$14</f>
        <v>5.674675861078188</v>
      </c>
      <c r="D43" s="13" t="s">
        <v>25</v>
      </c>
      <c r="E43" s="13" t="s">
        <v>25</v>
      </c>
      <c r="F43" s="13" t="s">
        <v>25</v>
      </c>
      <c r="G43" s="13" t="s">
        <v>25</v>
      </c>
      <c r="H43" s="13" t="s">
        <v>25</v>
      </c>
      <c r="I43" s="13" t="s">
        <v>25</v>
      </c>
      <c r="J43" s="13" t="s">
        <v>25</v>
      </c>
      <c r="K43" s="13">
        <v>1180</v>
      </c>
      <c r="L43" s="15">
        <v>400</v>
      </c>
      <c r="M43" s="13" t="s">
        <v>25</v>
      </c>
      <c r="N43" s="13" t="s">
        <v>25</v>
      </c>
      <c r="O43" s="2"/>
    </row>
    <row r="44" spans="1:15" ht="12.75" customHeight="1">
      <c r="A44" s="12" t="s">
        <v>54</v>
      </c>
      <c r="B44" s="13">
        <f t="shared" si="5"/>
        <v>900</v>
      </c>
      <c r="C44" s="14">
        <f>(B44*100)/$B$14</f>
        <v>3.232410300614158</v>
      </c>
      <c r="D44" s="13" t="s">
        <v>25</v>
      </c>
      <c r="E44" s="13" t="s">
        <v>25</v>
      </c>
      <c r="F44" s="13" t="s">
        <v>25</v>
      </c>
      <c r="G44" s="13" t="s">
        <v>25</v>
      </c>
      <c r="H44" s="13" t="s">
        <v>25</v>
      </c>
      <c r="I44" s="13" t="s">
        <v>25</v>
      </c>
      <c r="J44" s="13" t="s">
        <v>25</v>
      </c>
      <c r="K44" s="13" t="s">
        <v>25</v>
      </c>
      <c r="L44" s="15">
        <v>900</v>
      </c>
      <c r="M44" s="13" t="s">
        <v>25</v>
      </c>
      <c r="N44" s="13" t="s">
        <v>25</v>
      </c>
      <c r="O44" s="2"/>
    </row>
    <row r="45" spans="1:15" ht="12.75" customHeight="1">
      <c r="A45" s="12" t="s">
        <v>55</v>
      </c>
      <c r="B45" s="13" t="s">
        <v>25</v>
      </c>
      <c r="C45" s="14" t="s">
        <v>25</v>
      </c>
      <c r="D45" s="13" t="s">
        <v>25</v>
      </c>
      <c r="E45" s="13" t="s">
        <v>25</v>
      </c>
      <c r="F45" s="13" t="s">
        <v>25</v>
      </c>
      <c r="G45" s="13" t="s">
        <v>25</v>
      </c>
      <c r="H45" s="13" t="s">
        <v>25</v>
      </c>
      <c r="I45" s="13" t="s">
        <v>25</v>
      </c>
      <c r="J45" s="13" t="s">
        <v>25</v>
      </c>
      <c r="K45" s="13" t="s">
        <v>25</v>
      </c>
      <c r="L45" s="13" t="s">
        <v>25</v>
      </c>
      <c r="M45" s="13" t="s">
        <v>25</v>
      </c>
      <c r="N45" s="13" t="s">
        <v>25</v>
      </c>
      <c r="O45" s="2"/>
    </row>
    <row r="46" spans="1:15" ht="12.75" customHeight="1">
      <c r="A46" s="12" t="s">
        <v>56</v>
      </c>
      <c r="B46" s="13" t="s">
        <v>25</v>
      </c>
      <c r="C46" s="14" t="s">
        <v>25</v>
      </c>
      <c r="D46" s="13" t="s">
        <v>25</v>
      </c>
      <c r="E46" s="13" t="s">
        <v>25</v>
      </c>
      <c r="F46" s="13" t="s">
        <v>25</v>
      </c>
      <c r="G46" s="13" t="s">
        <v>25</v>
      </c>
      <c r="H46" s="13" t="s">
        <v>25</v>
      </c>
      <c r="I46" s="13" t="s">
        <v>25</v>
      </c>
      <c r="J46" s="13" t="s">
        <v>25</v>
      </c>
      <c r="K46" s="13" t="s">
        <v>25</v>
      </c>
      <c r="L46" s="13" t="s">
        <v>25</v>
      </c>
      <c r="M46" s="13" t="s">
        <v>25</v>
      </c>
      <c r="N46" s="13" t="s">
        <v>25</v>
      </c>
      <c r="O46" s="2"/>
    </row>
    <row r="47" spans="1:15" ht="6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.75" customHeight="1">
      <c r="A48" s="24" t="s">
        <v>57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"/>
    </row>
    <row r="49" spans="1:15" ht="13.5" customHeight="1">
      <c r="A49" s="16" t="s">
        <v>60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"/>
    </row>
    <row r="50" spans="1:15" ht="7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7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ht="12.75">
      <c r="A52" s="12"/>
    </row>
  </sheetData>
  <sheetProtection selectLockedCells="1" selectUnlockedCells="1"/>
  <mergeCells count="16">
    <mergeCell ref="L6:M7"/>
    <mergeCell ref="N6:N7"/>
    <mergeCell ref="A9:N9"/>
    <mergeCell ref="A12:N12"/>
    <mergeCell ref="A48:N48"/>
    <mergeCell ref="A49:N49"/>
    <mergeCell ref="A1:N1"/>
    <mergeCell ref="A2:N2"/>
    <mergeCell ref="A4:A8"/>
    <mergeCell ref="B4:N4"/>
    <mergeCell ref="B5:C7"/>
    <mergeCell ref="D5:N5"/>
    <mergeCell ref="D6:G7"/>
    <mergeCell ref="H6:H7"/>
    <mergeCell ref="I6:I7"/>
    <mergeCell ref="J6:K7"/>
  </mergeCells>
  <printOptions horizontalCentered="1"/>
  <pageMargins left="0.5118055555555556" right="0.5118055555555556" top="0.47222222222222227" bottom="1.49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Ferreira Martins</dc:creator>
  <cp:keywords/>
  <dc:description/>
  <cp:lastModifiedBy>Leonardo Ferreira Martins</cp:lastModifiedBy>
  <cp:lastPrinted>2024-04-23T17:41:02Z</cp:lastPrinted>
  <dcterms:created xsi:type="dcterms:W3CDTF">2024-04-23T17:41:30Z</dcterms:created>
  <dcterms:modified xsi:type="dcterms:W3CDTF">2024-04-23T17:41:30Z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</Properties>
</file>